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00-各種データ\01-Private\テニス・ETC\01-印西市テニス連盟\01-総務委員長\01-年度別\2022Fy\02-総会資料\"/>
    </mc:Choice>
  </mc:AlternateContent>
  <xr:revisionPtr revIDLastSave="0" documentId="13_ncr:1_{50A41541-F17D-470A-AF28-5BCC6F7EBD1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６０歳男子ダブルス 春季" sheetId="2" state="hidden" r:id="rId1"/>
    <sheet name="団体申込書" sheetId="12" r:id="rId2"/>
    <sheet name="名簿シート" sheetId="7" r:id="rId3"/>
  </sheets>
  <definedNames>
    <definedName name="_xlnm._FilterDatabase" localSheetId="2" hidden="1">名簿シート!$A$5:$H$39</definedName>
    <definedName name="_xlnm.Print_Area" localSheetId="1">団体申込書!$A$1:$I$34</definedName>
    <definedName name="_xlnm.Print_Area" localSheetId="2">名簿シート!$A$2:$H$42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C39" i="7"/>
  <c r="C17" i="12" l="1"/>
  <c r="C16" i="12"/>
  <c r="A38" i="7" l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I17" i="12"/>
  <c r="I16" i="12"/>
  <c r="G17" i="12"/>
  <c r="G16" i="12"/>
  <c r="E16" i="12" l="1"/>
  <c r="E17" i="12"/>
  <c r="G18" i="12"/>
  <c r="C22" i="12" s="1"/>
  <c r="D22" i="12" s="1"/>
  <c r="E18" i="12" l="1"/>
  <c r="C21" i="12" s="1"/>
  <c r="D21" i="12" s="1"/>
  <c r="C18" i="12" l="1"/>
  <c r="I18" i="12" l="1"/>
  <c r="C20" i="12"/>
  <c r="C23" i="12" l="1"/>
  <c r="D20" i="12"/>
  <c r="D23" i="12" s="1"/>
</calcChain>
</file>

<file path=xl/sharedStrings.xml><?xml version="1.0" encoding="utf-8"?>
<sst xmlns="http://schemas.openxmlformats.org/spreadsheetml/2006/main" count="119" uniqueCount="99">
  <si>
    <t>必ず記入。</t>
    <rPh sb="0" eb="1">
      <t>カナラ</t>
    </rPh>
    <rPh sb="2" eb="4">
      <t>キニュウ</t>
    </rPh>
    <phoneticPr fontId="2"/>
  </si>
  <si>
    <t>《記入方法》</t>
    <rPh sb="1" eb="3">
      <t>キニュウ</t>
    </rPh>
    <rPh sb="3" eb="5">
      <t>ホウホウ</t>
    </rPh>
    <phoneticPr fontId="2"/>
  </si>
  <si>
    <t>氏名</t>
    <rPh sb="0" eb="2">
      <t>シメイ</t>
    </rPh>
    <phoneticPr fontId="2"/>
  </si>
  <si>
    <t>漢字でフルネーム記入。</t>
    <rPh sb="0" eb="2">
      <t>カンジ</t>
    </rPh>
    <rPh sb="8" eb="10">
      <t>キニュウ</t>
    </rPh>
    <phoneticPr fontId="2"/>
  </si>
  <si>
    <t>グループ名</t>
    <rPh sb="4" eb="5">
      <t>シメイ</t>
    </rPh>
    <phoneticPr fontId="2"/>
  </si>
  <si>
    <t>団体名もしくは任意の識別名を記入。（同グループ名の１回戦での対戦はありません。）</t>
    <rPh sb="0" eb="2">
      <t>ダンタイ</t>
    </rPh>
    <rPh sb="2" eb="3">
      <t>メイ</t>
    </rPh>
    <rPh sb="7" eb="9">
      <t>ニンイ</t>
    </rPh>
    <rPh sb="10" eb="12">
      <t>シキベツ</t>
    </rPh>
    <rPh sb="12" eb="13">
      <t>メイ</t>
    </rPh>
    <rPh sb="14" eb="16">
      <t>キニュウ</t>
    </rPh>
    <rPh sb="18" eb="19">
      <t>ドウ</t>
    </rPh>
    <rPh sb="23" eb="24">
      <t>メイ</t>
    </rPh>
    <rPh sb="26" eb="28">
      <t>カイセン</t>
    </rPh>
    <rPh sb="30" eb="32">
      <t>タイセン</t>
    </rPh>
    <phoneticPr fontId="2"/>
  </si>
  <si>
    <t>団体登録名</t>
    <rPh sb="0" eb="2">
      <t>ダンタイ</t>
    </rPh>
    <rPh sb="2" eb="4">
      <t>トウロク</t>
    </rPh>
    <rPh sb="4" eb="5">
      <t>メイ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</si>
  <si>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</si>
  <si>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</si>
  <si>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</si>
  <si>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加盟</t>
    <rPh sb="0" eb="2">
      <t>カメイ</t>
    </rPh>
    <phoneticPr fontId="2"/>
  </si>
  <si>
    <t>参加費</t>
    <rPh sb="0" eb="3">
      <t>サンカヒ</t>
    </rPh>
    <phoneticPr fontId="2"/>
  </si>
  <si>
    <t>大会参加費を記入。（記入誤りの場合、大会不参加となりますので注意する事。）</t>
    <rPh sb="0" eb="2">
      <t>タイカイ</t>
    </rPh>
    <rPh sb="2" eb="4">
      <t>サンカ</t>
    </rPh>
    <rPh sb="4" eb="5">
      <t>ヒ</t>
    </rPh>
    <rPh sb="6" eb="8">
      <t>キニュウ</t>
    </rPh>
    <rPh sb="10" eb="12">
      <t>キニュウ</t>
    </rPh>
    <rPh sb="12" eb="13">
      <t>アヤマ</t>
    </rPh>
    <rPh sb="15" eb="17">
      <t>バアイ</t>
    </rPh>
    <rPh sb="18" eb="20">
      <t>タイカイ</t>
    </rPh>
    <rPh sb="20" eb="21">
      <t>フ</t>
    </rPh>
    <rPh sb="21" eb="23">
      <t>サンカ</t>
    </rPh>
    <rPh sb="30" eb="32">
      <t>チュウイ</t>
    </rPh>
    <rPh sb="34" eb="35">
      <t>コト</t>
    </rPh>
    <phoneticPr fontId="2"/>
  </si>
  <si>
    <t>グループ名</t>
    <rPh sb="4" eb="5">
      <t>メイ</t>
    </rPh>
    <phoneticPr fontId="2"/>
  </si>
  <si>
    <t>参加費</t>
    <rPh sb="0" eb="2">
      <t>サンカ</t>
    </rPh>
    <rPh sb="2" eb="3">
      <t>ヒ</t>
    </rPh>
    <phoneticPr fontId="2"/>
  </si>
  <si>
    <t>注意</t>
    <rPh sb="0" eb="2">
      <t>チュウイ</t>
    </rPh>
    <phoneticPr fontId="2"/>
  </si>
  <si>
    <t>全ての項目に記入する事。「同上」や「〃」の場合、同グループでの対戦となる場合があります。</t>
    <rPh sb="0" eb="1">
      <t>スベ</t>
    </rPh>
    <rPh sb="3" eb="5">
      <t>コウモク</t>
    </rPh>
    <rPh sb="6" eb="8">
      <t>キニュウ</t>
    </rPh>
    <rPh sb="10" eb="11">
      <t>コト</t>
    </rPh>
    <rPh sb="13" eb="15">
      <t>ドウジョウ</t>
    </rPh>
    <rPh sb="21" eb="23">
      <t>バアイ</t>
    </rPh>
    <rPh sb="24" eb="25">
      <t>ドウ</t>
    </rPh>
    <rPh sb="31" eb="33">
      <t>タイセン</t>
    </rPh>
    <rPh sb="36" eb="38">
      <t>バアイ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</si>
  <si>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</si>
  <si>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　NO</t>
    <phoneticPr fontId="2"/>
  </si>
  <si>
    <t>備考</t>
    <rPh sb="0" eb="2">
      <t>ビコウ</t>
    </rPh>
    <phoneticPr fontId="2"/>
  </si>
  <si>
    <t>平成１9年度　春季印西市市民硬式テニス大会申込書（６０歳以上男子ダブルス用）</t>
    <rPh sb="0" eb="2">
      <t>ヘイセイ</t>
    </rPh>
    <rPh sb="4" eb="6">
      <t>ネンド</t>
    </rPh>
    <rPh sb="7" eb="9">
      <t>シュンキ</t>
    </rPh>
    <rPh sb="9" eb="11">
      <t>インザイ</t>
    </rPh>
    <rPh sb="11" eb="12">
      <t>シ</t>
    </rPh>
    <rPh sb="12" eb="14">
      <t>シミン</t>
    </rPh>
    <rPh sb="27" eb="30">
      <t>サイイジョウ</t>
    </rPh>
    <rPh sb="30" eb="32">
      <t>ダンシ</t>
    </rPh>
    <rPh sb="36" eb="37">
      <t>ヨウ</t>
    </rPh>
    <phoneticPr fontId="2"/>
  </si>
  <si>
    <r>
      <t>平成</t>
    </r>
    <r>
      <rPr>
        <sz val="10"/>
        <color indexed="8"/>
        <rFont val="ＭＳ Ｐゴシック"/>
        <family val="3"/>
        <charset val="128"/>
      </rPr>
      <t>１9</t>
    </r>
    <r>
      <rPr>
        <sz val="10"/>
        <rFont val="ＭＳ Ｐゴシック"/>
        <family val="3"/>
        <charset val="128"/>
      </rPr>
      <t>年度連盟団体登録済みの方は「○」を記入。</t>
    </r>
    <rPh sb="0" eb="2">
      <t>ヘイセイ</t>
    </rPh>
    <rPh sb="4" eb="6">
      <t>ネンド</t>
    </rPh>
    <rPh sb="6" eb="8">
      <t>レンメイ</t>
    </rPh>
    <rPh sb="8" eb="10">
      <t>ダンタイ</t>
    </rPh>
    <rPh sb="10" eb="12">
      <t>トウロク</t>
    </rPh>
    <rPh sb="12" eb="13">
      <t>ス</t>
    </rPh>
    <rPh sb="15" eb="16">
      <t>カタ</t>
    </rPh>
    <rPh sb="21" eb="23">
      <t>キニュウ</t>
    </rPh>
    <phoneticPr fontId="2"/>
  </si>
  <si>
    <r>
      <t>連盟登録済みの団体名を記入。（平成</t>
    </r>
    <r>
      <rPr>
        <sz val="10"/>
        <color indexed="8"/>
        <rFont val="ＭＳ Ｐゴシック"/>
        <family val="3"/>
        <charset val="128"/>
      </rPr>
      <t>１９</t>
    </r>
    <r>
      <rPr>
        <sz val="10"/>
        <rFont val="ＭＳ Ｐゴシック"/>
        <family val="3"/>
        <charset val="128"/>
      </rPr>
      <t>年度に登録した団体名を記入。）</t>
    </r>
    <rPh sb="0" eb="2">
      <t>レンメイ</t>
    </rPh>
    <rPh sb="2" eb="4">
      <t>トウロク</t>
    </rPh>
    <rPh sb="4" eb="5">
      <t>ス</t>
    </rPh>
    <rPh sb="9" eb="10">
      <t>メイ</t>
    </rPh>
    <rPh sb="11" eb="13">
      <t>キニュウ</t>
    </rPh>
    <rPh sb="15" eb="17">
      <t>ヘイセイ</t>
    </rPh>
    <rPh sb="19" eb="21">
      <t>ネンド</t>
    </rPh>
    <rPh sb="22" eb="24">
      <t>トウロク</t>
    </rPh>
    <rPh sb="26" eb="28">
      <t>ダンタイ</t>
    </rPh>
    <rPh sb="28" eb="29">
      <t>メイ</t>
    </rPh>
    <rPh sb="30" eb="32">
      <t>キニュウ</t>
    </rPh>
    <phoneticPr fontId="2"/>
  </si>
  <si>
    <t>例</t>
    <rPh sb="0" eb="1">
      <t>レイ</t>
    </rPh>
    <phoneticPr fontId="2"/>
  </si>
  <si>
    <t>印西　太郎</t>
    <rPh sb="0" eb="2">
      <t>インザイ</t>
    </rPh>
    <rPh sb="3" eb="5">
      <t>タロウ</t>
    </rPh>
    <phoneticPr fontId="2"/>
  </si>
  <si>
    <t>代表者住所</t>
  </si>
  <si>
    <t>連絡先</t>
  </si>
  <si>
    <t>ＴＥＬ</t>
  </si>
  <si>
    <t>ＦＡＸ</t>
  </si>
  <si>
    <t>連絡窓口</t>
  </si>
  <si>
    <t>　　受領担当者</t>
  </si>
  <si>
    <t>性別</t>
    <rPh sb="0" eb="2">
      <t>セイベツ</t>
    </rPh>
    <phoneticPr fontId="2"/>
  </si>
  <si>
    <t>男</t>
    <rPh sb="0" eb="1">
      <t>オトコ</t>
    </rPh>
    <phoneticPr fontId="2"/>
  </si>
  <si>
    <t>印西　一郎</t>
    <rPh sb="0" eb="2">
      <t>インザイ</t>
    </rPh>
    <rPh sb="3" eb="5">
      <t>イチロウ</t>
    </rPh>
    <phoneticPr fontId="2"/>
  </si>
  <si>
    <t>注2）個人で申し込む場合、団体名は必要ありません。</t>
    <rPh sb="0" eb="1">
      <t>チュウ</t>
    </rPh>
    <rPh sb="3" eb="5">
      <t>コジン</t>
    </rPh>
    <phoneticPr fontId="2"/>
  </si>
  <si>
    <t>注4）連盟からの連絡はE-mailが主と成りますので必ずE-mailは記入して下さい。</t>
    <rPh sb="0" eb="1">
      <t>チュウ</t>
    </rPh>
    <phoneticPr fontId="2"/>
  </si>
  <si>
    <t>代表者名　注3）</t>
    <rPh sb="5" eb="6">
      <t>チュウ</t>
    </rPh>
    <phoneticPr fontId="2"/>
  </si>
  <si>
    <t>団体名　注2）</t>
    <rPh sb="4" eb="5">
      <t>チュウ</t>
    </rPh>
    <phoneticPr fontId="2"/>
  </si>
  <si>
    <t>注3）団体代表者は印西市在住者とします。</t>
    <rPh sb="0" eb="1">
      <t>チュウ</t>
    </rPh>
    <rPh sb="3" eb="5">
      <t>ダンタイ</t>
    </rPh>
    <rPh sb="5" eb="7">
      <t>ダイヒョウ</t>
    </rPh>
    <rPh sb="7" eb="8">
      <t>シャ</t>
    </rPh>
    <rPh sb="9" eb="12">
      <t>インザイシ</t>
    </rPh>
    <rPh sb="12" eb="15">
      <t>ザイジュウシャ</t>
    </rPh>
    <phoneticPr fontId="2"/>
  </si>
  <si>
    <t xml:space="preserve">       　　 会長　 齊藤　輝一　殿</t>
    <rPh sb="14" eb="16">
      <t>サイトウ</t>
    </rPh>
    <phoneticPr fontId="2"/>
  </si>
  <si>
    <t>　　　　印西市テニス連盟</t>
    <phoneticPr fontId="2"/>
  </si>
  <si>
    <t>申込み者</t>
  </si>
  <si>
    <t>窓口担当者</t>
    <phoneticPr fontId="2"/>
  </si>
  <si>
    <t>E-mail 注4)</t>
    <rPh sb="7" eb="8">
      <t>チュウ</t>
    </rPh>
    <phoneticPr fontId="2"/>
  </si>
  <si>
    <t>注1) 団体用か個人用か○で囲んで下さい。</t>
    <rPh sb="0" eb="1">
      <t>チュウ</t>
    </rPh>
    <rPh sb="4" eb="6">
      <t>ダンタイ</t>
    </rPh>
    <rPh sb="6" eb="7">
      <t>ヨウ</t>
    </rPh>
    <rPh sb="8" eb="10">
      <t>コジン</t>
    </rPh>
    <rPh sb="10" eb="11">
      <t>ヨウ</t>
    </rPh>
    <rPh sb="14" eb="15">
      <t>カコ</t>
    </rPh>
    <rPh sb="17" eb="18">
      <t>クダ</t>
    </rPh>
    <phoneticPr fontId="2"/>
  </si>
  <si>
    <t>市外男性</t>
    <rPh sb="0" eb="2">
      <t>シガイ</t>
    </rPh>
    <rPh sb="2" eb="4">
      <t>ダンセイ</t>
    </rPh>
    <phoneticPr fontId="2"/>
  </si>
  <si>
    <t>市外女性</t>
    <rPh sb="0" eb="2">
      <t>シガイ</t>
    </rPh>
    <rPh sb="2" eb="4">
      <t>ジョセイ</t>
    </rPh>
    <phoneticPr fontId="2"/>
  </si>
  <si>
    <t>市外合計</t>
    <rPh sb="0" eb="2">
      <t>シガイ</t>
    </rPh>
    <rPh sb="2" eb="4">
      <t>ゴウケイ</t>
    </rPh>
    <phoneticPr fontId="2"/>
  </si>
  <si>
    <t>男性合計</t>
    <rPh sb="0" eb="2">
      <t>ダンセイ</t>
    </rPh>
    <rPh sb="2" eb="4">
      <t>ゴウケイ</t>
    </rPh>
    <phoneticPr fontId="2"/>
  </si>
  <si>
    <t>女性合計</t>
    <rPh sb="0" eb="2">
      <t>ジョセイ</t>
    </rPh>
    <rPh sb="2" eb="4">
      <t>ゴウケイ</t>
    </rPh>
    <phoneticPr fontId="2"/>
  </si>
  <si>
    <t>全員合計</t>
    <rPh sb="0" eb="2">
      <t>ゼンイン</t>
    </rPh>
    <rPh sb="2" eb="4">
      <t>ゴウケイ</t>
    </rPh>
    <phoneticPr fontId="2"/>
  </si>
  <si>
    <t>○</t>
    <phoneticPr fontId="2"/>
  </si>
  <si>
    <t>○</t>
    <phoneticPr fontId="2"/>
  </si>
  <si>
    <t>印　</t>
  </si>
  <si>
    <t>加盟費内訳</t>
    <rPh sb="0" eb="2">
      <t>カメイ</t>
    </rPh>
    <rPh sb="2" eb="3">
      <t>ヒ</t>
    </rPh>
    <rPh sb="3" eb="5">
      <t>ウチワケ</t>
    </rPh>
    <phoneticPr fontId="2"/>
  </si>
  <si>
    <t>市外居住者</t>
    <rPh sb="0" eb="2">
      <t>シガイ</t>
    </rPh>
    <rPh sb="2" eb="5">
      <t>キョジュウシャ</t>
    </rPh>
    <phoneticPr fontId="2"/>
  </si>
  <si>
    <t>人数</t>
    <rPh sb="0" eb="2">
      <t>ニンズウ</t>
    </rPh>
    <phoneticPr fontId="2"/>
  </si>
  <si>
    <t>金　　額</t>
    <rPh sb="0" eb="1">
      <t>カネ</t>
    </rPh>
    <rPh sb="3" eb="4">
      <t>ガク</t>
    </rPh>
    <phoneticPr fontId="2"/>
  </si>
  <si>
    <t>単　価</t>
    <rPh sb="0" eb="1">
      <t>タン</t>
    </rPh>
    <rPh sb="2" eb="3">
      <t>アタイ</t>
    </rPh>
    <phoneticPr fontId="2"/>
  </si>
  <si>
    <t>加　盟　費　受　領　確　認　欄</t>
    <rPh sb="10" eb="11">
      <t>アキラ</t>
    </rPh>
    <rPh sb="12" eb="13">
      <t>ニン</t>
    </rPh>
    <rPh sb="14" eb="15">
      <t>ラン</t>
    </rPh>
    <phoneticPr fontId="2"/>
  </si>
  <si>
    <t>　　受領年月日</t>
    <rPh sb="2" eb="4">
      <t>ジュリョウ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</si>
  <si>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</si>
  <si>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</si>
  <si>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</si>
  <si>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チェック</t>
    <phoneticPr fontId="2"/>
  </si>
  <si>
    <t>合　　計</t>
    <rPh sb="0" eb="1">
      <t>ゴウ</t>
    </rPh>
    <rPh sb="3" eb="4">
      <t>ケイ</t>
    </rPh>
    <phoneticPr fontId="2"/>
  </si>
  <si>
    <t>注1）</t>
    <rPh sb="0" eb="1">
      <t>チュウ</t>
    </rPh>
    <phoneticPr fontId="2"/>
  </si>
  <si>
    <t>市内在住
在勤男性</t>
    <rPh sb="0" eb="2">
      <t>シナイ</t>
    </rPh>
    <rPh sb="2" eb="4">
      <t>ザイジュウ</t>
    </rPh>
    <rPh sb="5" eb="7">
      <t>ザイキン</t>
    </rPh>
    <rPh sb="7" eb="9">
      <t>ダンセイ</t>
    </rPh>
    <phoneticPr fontId="2"/>
  </si>
  <si>
    <t>市内在住
在勤女性</t>
    <rPh sb="0" eb="2">
      <t>シナイ</t>
    </rPh>
    <rPh sb="2" eb="4">
      <t>ザイジュウ</t>
    </rPh>
    <rPh sb="5" eb="7">
      <t>ザイキン</t>
    </rPh>
    <rPh sb="7" eb="9">
      <t>ジョセイ</t>
    </rPh>
    <phoneticPr fontId="2"/>
  </si>
  <si>
    <t>市内在住
在勤合計</t>
    <rPh sb="0" eb="2">
      <t>シナイ</t>
    </rPh>
    <rPh sb="2" eb="4">
      <t>ザイジュウ</t>
    </rPh>
    <rPh sb="5" eb="7">
      <t>ザイキン</t>
    </rPh>
    <rPh sb="7" eb="9">
      <t>ゴウケイ</t>
    </rPh>
    <phoneticPr fontId="2"/>
  </si>
  <si>
    <t>市内在住・在勤者</t>
    <rPh sb="0" eb="4">
      <t>シナイザイジュウ</t>
    </rPh>
    <rPh sb="5" eb="7">
      <t>ザイキン</t>
    </rPh>
    <rPh sb="7" eb="8">
      <t>シャ</t>
    </rPh>
    <phoneticPr fontId="2"/>
  </si>
  <si>
    <t>連盟加盟者内訳</t>
    <rPh sb="5" eb="7">
      <t>ウチワケ</t>
    </rPh>
    <phoneticPr fontId="2"/>
  </si>
  <si>
    <t xml:space="preserve">   印西市テニス連盟に加入したいので、貴連盟規約の規定により下記のとおり申請します。</t>
    <phoneticPr fontId="2"/>
  </si>
  <si>
    <t>　印西市テニス連盟加盟申込書</t>
    <phoneticPr fontId="2"/>
  </si>
  <si>
    <t>（団体・個人）</t>
    <phoneticPr fontId="2"/>
  </si>
  <si>
    <t>市内
在勤</t>
    <rPh sb="0" eb="2">
      <t>シナイ</t>
    </rPh>
    <rPh sb="3" eb="5">
      <t>ザイキン</t>
    </rPh>
    <phoneticPr fontId="2"/>
  </si>
  <si>
    <t>住　　　　　　　　所</t>
    <rPh sb="0" eb="1">
      <t>ジュウ</t>
    </rPh>
    <rPh sb="9" eb="10">
      <t>ショ</t>
    </rPh>
    <phoneticPr fontId="2"/>
  </si>
  <si>
    <t>氏　　　名</t>
    <rPh sb="0" eb="1">
      <t>シ</t>
    </rPh>
    <rPh sb="4" eb="5">
      <t>ナ</t>
    </rPh>
    <phoneticPr fontId="2"/>
  </si>
  <si>
    <t>№</t>
    <phoneticPr fontId="2"/>
  </si>
  <si>
    <t>団体名：</t>
    <rPh sb="0" eb="2">
      <t>ダンタイ</t>
    </rPh>
    <rPh sb="2" eb="3">
      <t>メイ</t>
    </rPh>
    <phoneticPr fontId="2"/>
  </si>
  <si>
    <t/>
  </si>
  <si>
    <t>＊必ず名簿シートに登録メンバーを記入して、該当欄に「○」を入力してください。</t>
    <rPh sb="1" eb="2">
      <t>カナラ</t>
    </rPh>
    <rPh sb="3" eb="5">
      <t>メイボ</t>
    </rPh>
    <rPh sb="9" eb="11">
      <t>トウロク</t>
    </rPh>
    <rPh sb="16" eb="18">
      <t>キニュウ</t>
    </rPh>
    <rPh sb="21" eb="24">
      <t>ガイトウラン</t>
    </rPh>
    <rPh sb="29" eb="31">
      <t>ニュウリョク</t>
    </rPh>
    <phoneticPr fontId="2"/>
  </si>
  <si>
    <t>男子高校生以下</t>
    <rPh sb="0" eb="2">
      <t>ダンシ</t>
    </rPh>
    <rPh sb="2" eb="5">
      <t>コウコウセイ</t>
    </rPh>
    <rPh sb="5" eb="7">
      <t>イカ</t>
    </rPh>
    <phoneticPr fontId="2"/>
  </si>
  <si>
    <t>女子高校生
以下</t>
    <rPh sb="0" eb="2">
      <t>ジョシ</t>
    </rPh>
    <rPh sb="2" eb="5">
      <t>コウコウセイ</t>
    </rPh>
    <rPh sb="6" eb="8">
      <t>イカ</t>
    </rPh>
    <phoneticPr fontId="2"/>
  </si>
  <si>
    <t>高校生以下
 合計</t>
    <rPh sb="0" eb="3">
      <t>コウコウセイ</t>
    </rPh>
    <rPh sb="3" eb="5">
      <t>イカ</t>
    </rPh>
    <rPh sb="7" eb="9">
      <t>ゴウケイ</t>
    </rPh>
    <phoneticPr fontId="2"/>
  </si>
  <si>
    <t>注5）高校生以下の加盟費は無料です。</t>
    <rPh sb="0" eb="1">
      <t>チュウ</t>
    </rPh>
    <rPh sb="3" eb="6">
      <t>コウコウセイ</t>
    </rPh>
    <rPh sb="6" eb="8">
      <t>イカ</t>
    </rPh>
    <rPh sb="9" eb="11">
      <t>カメイ</t>
    </rPh>
    <rPh sb="11" eb="12">
      <t>ヒ</t>
    </rPh>
    <rPh sb="13" eb="15">
      <t>ムリョウ</t>
    </rPh>
    <phoneticPr fontId="2"/>
  </si>
  <si>
    <t>高校生
以下</t>
    <rPh sb="0" eb="1">
      <t>タカ</t>
    </rPh>
    <rPh sb="4" eb="6">
      <t>イカ</t>
    </rPh>
    <phoneticPr fontId="2"/>
  </si>
  <si>
    <t>印西市木刈110-86-119</t>
    <rPh sb="0" eb="3">
      <t>インザイシ</t>
    </rPh>
    <rPh sb="3" eb="4">
      <t>キ</t>
    </rPh>
    <rPh sb="4" eb="5">
      <t>カリ</t>
    </rPh>
    <phoneticPr fontId="2"/>
  </si>
  <si>
    <t>チェック
欄</t>
    <rPh sb="5" eb="6">
      <t>ラン</t>
    </rPh>
    <phoneticPr fontId="2"/>
  </si>
  <si>
    <t>通信欄（通人事項があれば記入してください）</t>
    <rPh sb="4" eb="6">
      <t>ツウジン</t>
    </rPh>
    <rPh sb="6" eb="8">
      <t>ジコウ</t>
    </rPh>
    <rPh sb="12" eb="14">
      <t>キニュウ</t>
    </rPh>
    <phoneticPr fontId="2"/>
  </si>
  <si>
    <t>希望・特技・テニス関係の資格があれば記入して下さい</t>
    <phoneticPr fontId="2"/>
  </si>
  <si>
    <t>高校生以下</t>
    <rPh sb="0" eb="5">
      <t>コウコウセイイカ</t>
    </rPh>
    <phoneticPr fontId="2"/>
  </si>
  <si>
    <t>※1</t>
    <phoneticPr fontId="2"/>
  </si>
  <si>
    <t>※2</t>
    <phoneticPr fontId="2"/>
  </si>
  <si>
    <t>※3</t>
    <phoneticPr fontId="2"/>
  </si>
  <si>
    <t>市内j在勤は印西市以外の在住者が印西市で勤務している場合のみ「○」をつけてください</t>
    <rPh sb="0" eb="2">
      <t>シナイ</t>
    </rPh>
    <rPh sb="3" eb="5">
      <t>ザイキン</t>
    </rPh>
    <rPh sb="6" eb="9">
      <t>インザイシ</t>
    </rPh>
    <rPh sb="9" eb="11">
      <t>イガイ</t>
    </rPh>
    <rPh sb="12" eb="15">
      <t>ザイジュウシャ</t>
    </rPh>
    <rPh sb="16" eb="19">
      <t>インザイシ</t>
    </rPh>
    <rPh sb="20" eb="22">
      <t>キンム</t>
    </rPh>
    <rPh sb="26" eb="28">
      <t>バアイ</t>
    </rPh>
    <phoneticPr fontId="2"/>
  </si>
  <si>
    <t>※4</t>
  </si>
  <si>
    <t>市内、市外在住を問わず高校生以下は「○」をつけてください</t>
    <rPh sb="0" eb="2">
      <t>シナイ</t>
    </rPh>
    <rPh sb="3" eb="5">
      <t>シガイ</t>
    </rPh>
    <rPh sb="5" eb="7">
      <t>ザイジュウ</t>
    </rPh>
    <rPh sb="8" eb="9">
      <t>ト</t>
    </rPh>
    <rPh sb="11" eb="14">
      <t>コウコウセイ</t>
    </rPh>
    <rPh sb="14" eb="16">
      <t>イカ</t>
    </rPh>
    <phoneticPr fontId="2"/>
  </si>
  <si>
    <t>住所は市名（印西市等）から記載してください</t>
    <rPh sb="0" eb="2">
      <t>ジュウショ</t>
    </rPh>
    <rPh sb="3" eb="4">
      <t>シ</t>
    </rPh>
    <rPh sb="4" eb="5">
      <t>メイ</t>
    </rPh>
    <rPh sb="6" eb="9">
      <t>インザイシ</t>
    </rPh>
    <rPh sb="9" eb="10">
      <t>トウ</t>
    </rPh>
    <rPh sb="13" eb="1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</si>
</sst>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&quot;年齢は&quot;ggge&quot;年&quot;mm&quot;月&quot;d&quot;日時点を記載してください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6" fillId="0" borderId="1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3" xfId="0" applyBorder="1" applyAlignment="1">
      <alignment horizontal="center" vertical="center"/>
    </xf>
    <xf numFmtId="0" fontId="16" fillId="0" borderId="0" xfId="0" applyFont="1"/>
    <xf numFmtId="0" fontId="18" fillId="0" borderId="0" xfId="0" applyFont="1" applyAlignment="1">
      <alignment wrapText="1"/>
    </xf>
    <xf numFmtId="0" fontId="9" fillId="0" borderId="14" xfId="0" applyFont="1" applyBorder="1" applyAlignment="1">
      <alignment vertical="center" wrapText="1"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distributed" justifyLastLine="1"/>
    </xf>
    <xf numFmtId="0" fontId="0" fillId="0" borderId="0" xfId="0" applyAlignment="1">
      <alignment horizontal="left" indent="1"/>
    </xf>
    <xf numFmtId="0" fontId="9" fillId="0" borderId="14" xfId="0" applyFont="1" applyBorder="1" applyAlignment="1">
      <alignment horizontal="right" vertical="center" wrapText="1" indent="1"/>
    </xf>
    <xf numFmtId="0" fontId="11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Alignment="1">
      <alignment horizontal="distributed" vertical="center" indent="4"/>
    </xf>
    <xf numFmtId="0" fontId="9" fillId="0" borderId="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6" fillId="0" borderId="11" xfId="0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26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6" fontId="12" fillId="0" borderId="32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 indent="2"/>
    </xf>
    <xf numFmtId="0" fontId="16" fillId="0" borderId="36" xfId="0" applyFont="1" applyBorder="1" applyAlignment="1">
      <alignment horizontal="left" vertical="center" indent="2"/>
    </xf>
    <xf numFmtId="0" fontId="2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177" fontId="12" fillId="0" borderId="26" xfId="0" applyNumberFormat="1" applyFont="1" applyBorder="1" applyAlignment="1">
      <alignment vertical="center"/>
    </xf>
    <xf numFmtId="177" fontId="19" fillId="0" borderId="12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 wrapText="1" shrinkToFit="1"/>
    </xf>
    <xf numFmtId="177" fontId="12" fillId="0" borderId="32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horizontal="center" vertical="center" shrinkToFit="1"/>
    </xf>
    <xf numFmtId="177" fontId="12" fillId="0" borderId="54" xfId="0" applyNumberFormat="1" applyFont="1" applyBorder="1" applyAlignment="1">
      <alignment vertical="center"/>
    </xf>
    <xf numFmtId="177" fontId="12" fillId="0" borderId="55" xfId="0" applyNumberFormat="1" applyFont="1" applyBorder="1" applyAlignment="1">
      <alignment vertical="center"/>
    </xf>
    <xf numFmtId="177" fontId="12" fillId="0" borderId="56" xfId="0" applyNumberFormat="1" applyFont="1" applyBorder="1" applyAlignment="1">
      <alignment vertical="center"/>
    </xf>
    <xf numFmtId="177" fontId="12" fillId="0" borderId="57" xfId="0" applyNumberFormat="1" applyFont="1" applyBorder="1" applyAlignment="1">
      <alignment vertical="center"/>
    </xf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58" fontId="20" fillId="0" borderId="13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 justifyLastLine="1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0" fontId="10" fillId="0" borderId="15" xfId="0" applyFont="1" applyBorder="1" applyAlignment="1">
      <alignment horizontal="right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4" fillId="0" borderId="60" xfId="0" applyFont="1" applyBorder="1" applyAlignment="1">
      <alignment horizontal="center" vertical="center"/>
    </xf>
    <xf numFmtId="176" fontId="12" fillId="0" borderId="61" xfId="0" applyNumberFormat="1" applyFont="1" applyBorder="1" applyAlignment="1">
      <alignment vertical="center"/>
    </xf>
    <xf numFmtId="176" fontId="12" fillId="0" borderId="61" xfId="1" applyNumberFormat="1" applyFont="1" applyBorder="1" applyAlignment="1">
      <alignment vertical="center"/>
    </xf>
    <xf numFmtId="176" fontId="12" fillId="0" borderId="52" xfId="1" applyNumberFormat="1" applyFont="1" applyBorder="1" applyAlignment="1">
      <alignment vertical="center"/>
    </xf>
    <xf numFmtId="176" fontId="12" fillId="0" borderId="62" xfId="0" applyNumberFormat="1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5" fillId="0" borderId="0" xfId="0" applyFont="1" applyAlignment="1">
      <alignment horizontal="left" indent="1" shrinkToFit="1"/>
    </xf>
    <xf numFmtId="0" fontId="0" fillId="2" borderId="58" xfId="0" applyFill="1" applyBorder="1" applyAlignment="1" applyProtection="1">
      <alignment horizontal="left" vertical="center" indent="2"/>
      <protection locked="0"/>
    </xf>
    <xf numFmtId="0" fontId="0" fillId="2" borderId="59" xfId="0" applyFill="1" applyBorder="1" applyAlignment="1" applyProtection="1">
      <alignment horizontal="left" vertical="center" indent="2"/>
      <protection locked="0"/>
    </xf>
    <xf numFmtId="0" fontId="0" fillId="2" borderId="64" xfId="0" applyFill="1" applyBorder="1" applyAlignment="1" applyProtection="1">
      <alignment horizontal="left" vertical="center" indent="2"/>
      <protection locked="0"/>
    </xf>
    <xf numFmtId="0" fontId="20" fillId="2" borderId="10" xfId="0" applyFont="1" applyFill="1" applyBorder="1" applyAlignment="1" applyProtection="1">
      <alignment horizontal="left" vertical="top" wrapText="1"/>
      <protection locked="0"/>
    </xf>
    <xf numFmtId="0" fontId="20" fillId="2" borderId="11" xfId="0" applyFont="1" applyFill="1" applyBorder="1" applyAlignment="1" applyProtection="1">
      <alignment horizontal="left" vertical="top" wrapText="1"/>
      <protection locked="0"/>
    </xf>
    <xf numFmtId="0" fontId="20" fillId="2" borderId="12" xfId="0" applyFont="1" applyFill="1" applyBorder="1" applyAlignment="1" applyProtection="1">
      <alignment horizontal="left" vertical="top" wrapText="1"/>
      <protection locked="0"/>
    </xf>
    <xf numFmtId="0" fontId="20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2" fillId="2" borderId="0" xfId="0" applyFont="1" applyFill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58" fontId="12" fillId="2" borderId="0" xfId="0" applyNumberFormat="1" applyFont="1" applyFill="1" applyAlignment="1" applyProtection="1">
      <alignment horizontal="distributed" vertical="center" justifyLastLine="1"/>
      <protection locked="0"/>
    </xf>
    <xf numFmtId="0" fontId="12" fillId="2" borderId="50" xfId="0" applyFont="1" applyFill="1" applyBorder="1" applyAlignment="1" applyProtection="1">
      <alignment horizontal="left" vertical="center" indent="2"/>
      <protection locked="0"/>
    </xf>
    <xf numFmtId="0" fontId="12" fillId="2" borderId="35" xfId="0" applyFont="1" applyFill="1" applyBorder="1" applyAlignment="1" applyProtection="1">
      <alignment horizontal="left" vertical="center" indent="2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left" vertical="center" indent="2"/>
      <protection locked="0"/>
    </xf>
    <xf numFmtId="0" fontId="9" fillId="2" borderId="37" xfId="0" applyFont="1" applyFill="1" applyBorder="1" applyAlignment="1" applyProtection="1">
      <alignment horizontal="left" vertical="center" indent="2"/>
      <protection locked="0"/>
    </xf>
    <xf numFmtId="0" fontId="9" fillId="2" borderId="38" xfId="0" applyFont="1" applyFill="1" applyBorder="1" applyAlignment="1" applyProtection="1">
      <alignment horizontal="left" vertical="center" indent="2"/>
      <protection locked="0"/>
    </xf>
    <xf numFmtId="0" fontId="9" fillId="2" borderId="37" xfId="0" applyFont="1" applyFill="1" applyBorder="1" applyAlignment="1" applyProtection="1">
      <alignment horizontal="left" vertical="center" wrapText="1" indent="2"/>
      <protection locked="0"/>
    </xf>
    <xf numFmtId="0" fontId="9" fillId="2" borderId="38" xfId="0" applyFont="1" applyFill="1" applyBorder="1" applyAlignment="1" applyProtection="1">
      <alignment horizontal="left" vertical="center" wrapText="1" indent="2"/>
      <protection locked="0"/>
    </xf>
    <xf numFmtId="0" fontId="19" fillId="2" borderId="15" xfId="0" applyFont="1" applyFill="1" applyBorder="1" applyAlignment="1" applyProtection="1">
      <alignment horizontal="distributed" vertical="center" indent="4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 shrinkToFit="1"/>
    </xf>
    <xf numFmtId="178" fontId="0" fillId="0" borderId="63" xfId="0" applyNumberForma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548640</xdr:colOff>
      <xdr:row>6</xdr:row>
      <xdr:rowOff>19053</xdr:rowOff>
    </xdr:from>
    <xdr:ext cx="188119" cy="2227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81700" y="1200153"/>
          <a:ext cx="188119" cy="22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5</xdr:col>
      <xdr:colOff>497205</xdr:colOff>
      <xdr:row>17</xdr:row>
      <xdr:rowOff>190977</xdr:rowOff>
    </xdr:from>
    <xdr:ext cx="354832" cy="25608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E43168-353D-648E-F7A7-E0C30F2EEA03}"/>
            </a:ext>
          </a:extLst>
        </xdr:cNvPr>
        <xdr:cNvSpPr txBox="1"/>
      </xdr:nvSpPr>
      <xdr:spPr>
        <a:xfrm>
          <a:off x="4364355" y="5629752"/>
          <a:ext cx="354832" cy="25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注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5)</a:t>
          </a:r>
        </a:p>
      </xdr:txBody>
    </xdr:sp>
    <xdr:clientData/>
  </xdr:oneCellAnchor>
  <xdr:twoCellAnchor>
    <xdr:from>
      <xdr:col>4</xdr:col>
      <xdr:colOff>190500</xdr:colOff>
      <xdr:row>0</xdr:row>
      <xdr:rowOff>28575</xdr:rowOff>
    </xdr:from>
    <xdr:to>
      <xdr:col>5</xdr:col>
      <xdr:colOff>161925</xdr:colOff>
      <xdr:row>0</xdr:row>
      <xdr:rowOff>314325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5C05921-0FA1-3DBD-AB5B-83CB14192B42}"/>
            </a:ext>
          </a:extLst>
        </xdr:cNvPr>
        <xdr:cNvSpPr/>
      </xdr:nvSpPr>
      <xdr:spPr>
        <a:xfrm>
          <a:off x="3543300" y="28575"/>
          <a:ext cx="485775" cy="2857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oneCellAnchor>
    <xdr:from>
      <xdr:col>0</xdr:col>
      <xdr:colOff>133350</xdr:colOff>
      <xdr:row>5</xdr:row>
      <xdr:rowOff>190500</xdr:rowOff>
    </xdr:from>
    <xdr:ext cx="3046796" cy="43114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A3F021B-17CC-6CF6-351A-7DCEAC548D1A}"/>
            </a:ext>
          </a:extLst>
        </xdr:cNvPr>
        <xdr:cNvSpPr txBox="1"/>
      </xdr:nvSpPr>
      <xdr:spPr>
        <a:xfrm>
          <a:off x="133350" y="1590675"/>
          <a:ext cx="3046796" cy="431144"/>
        </a:xfrm>
        <a:prstGeom prst="rect">
          <a:avLst/>
        </a:prstGeom>
        <a:solidFill>
          <a:srgbClr val="FFFF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水色のセル内のみ入力してください</a:t>
          </a:r>
        </a:p>
      </xdr:txBody>
    </xdr:sp>
    <xdr:clientData fPrintsWithSheet="0"/>
  </xdr:oneCellAnchor>
  <xdr:oneCellAnchor>
    <xdr:from>
      <xdr:col>0</xdr:col>
      <xdr:colOff>247650</xdr:colOff>
      <xdr:row>1</xdr:row>
      <xdr:rowOff>114300</xdr:rowOff>
    </xdr:from>
    <xdr:ext cx="2874633" cy="388696"/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78671775-A27D-6407-6EC4-5146F93C1DB5}"/>
            </a:ext>
          </a:extLst>
        </xdr:cNvPr>
        <xdr:cNvSpPr/>
      </xdr:nvSpPr>
      <xdr:spPr>
        <a:xfrm>
          <a:off x="247650" y="457200"/>
          <a:ext cx="2874633" cy="388696"/>
        </a:xfrm>
        <a:prstGeom prst="borderCallout1">
          <a:avLst>
            <a:gd name="adj1" fmla="val 53057"/>
            <a:gd name="adj2" fmla="val 100111"/>
            <a:gd name="adj3" fmla="val -19827"/>
            <a:gd name="adj4" fmla="val 120506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個人の方は囲みを移動させてください</a:t>
          </a:r>
        </a:p>
      </xdr:txBody>
    </xdr:sp>
    <xdr:clientData fPrintsWithSheet="0"/>
  </xdr:oneCellAnchor>
  <xdr:oneCellAnchor>
    <xdr:from>
      <xdr:col>9</xdr:col>
      <xdr:colOff>409575</xdr:colOff>
      <xdr:row>0</xdr:row>
      <xdr:rowOff>209550</xdr:rowOff>
    </xdr:from>
    <xdr:ext cx="3613361" cy="388696"/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505BE55-10DB-5102-06CE-916616025E43}"/>
            </a:ext>
          </a:extLst>
        </xdr:cNvPr>
        <xdr:cNvSpPr/>
      </xdr:nvSpPr>
      <xdr:spPr>
        <a:xfrm>
          <a:off x="7258050" y="209550"/>
          <a:ext cx="3613361" cy="388696"/>
        </a:xfrm>
        <a:prstGeom prst="borderCallout1">
          <a:avLst>
            <a:gd name="adj1" fmla="val 119220"/>
            <a:gd name="adj2" fmla="val -12470"/>
            <a:gd name="adj3" fmla="val 95346"/>
            <a:gd name="adj4" fmla="val 626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yy/mm/dd</a:t>
          </a:r>
          <a:r>
            <a:rPr kumimoji="1" lang="ja-JP" altLang="en-US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形式で申請日を入力してください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38100</xdr:rowOff>
    </xdr:from>
    <xdr:ext cx="2849754" cy="41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13C458-93CC-410D-8B86-EFA85EF4AE7E}"/>
            </a:ext>
          </a:extLst>
        </xdr:cNvPr>
        <xdr:cNvSpPr txBox="1"/>
      </xdr:nvSpPr>
      <xdr:spPr>
        <a:xfrm>
          <a:off x="762000" y="38100"/>
          <a:ext cx="2849754" cy="419100"/>
        </a:xfrm>
        <a:prstGeom prst="rect">
          <a:avLst/>
        </a:prstGeom>
        <a:solidFill>
          <a:srgbClr val="FFFF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水色のセル内に入力してください</a:t>
          </a:r>
        </a:p>
      </xdr:txBody>
    </xdr:sp>
    <xdr:clientData fPrintsWithSheet="0"/>
  </xdr:oneCellAnchor>
  <xdr:oneCellAnchor>
    <xdr:from>
      <xdr:col>7</xdr:col>
      <xdr:colOff>161925</xdr:colOff>
      <xdr:row>0</xdr:row>
      <xdr:rowOff>101436</xdr:rowOff>
    </xdr:from>
    <xdr:ext cx="3200400" cy="559127"/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5C47F51-7A5B-4A0F-B42D-0F6665389D39}"/>
            </a:ext>
          </a:extLst>
        </xdr:cNvPr>
        <xdr:cNvSpPr/>
      </xdr:nvSpPr>
      <xdr:spPr>
        <a:xfrm>
          <a:off x="6515100" y="101436"/>
          <a:ext cx="3200400" cy="559127"/>
        </a:xfrm>
        <a:prstGeom prst="borderCallout1">
          <a:avLst>
            <a:gd name="adj1" fmla="val 51117"/>
            <a:gd name="adj2" fmla="val 298"/>
            <a:gd name="adj3" fmla="val 148275"/>
            <a:gd name="adj4" fmla="val -21666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C00000"/>
              </a:solidFill>
            </a:rPr>
            <a:t>性別は男、女から、在勤・高校生は「○」をリストから選択してください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view="pageBreakPreview" zoomScale="75" zoomScaleNormal="75" workbookViewId="0">
      <selection activeCell="D35" sqref="D35"/>
    </sheetView>
  </sheetViews>
  <sheetFormatPr defaultColWidth="12.5" defaultRowHeight="13.5" x14ac:dyDescent="0.15"/>
  <cols>
    <col min="1" max="1" width="6.75" customWidth="1"/>
    <col min="2" max="2" width="15.5" customWidth="1"/>
    <col min="3" max="3" width="14.125" customWidth="1"/>
    <col min="4" max="4" width="14" customWidth="1"/>
    <col min="5" max="5" width="6.625" customWidth="1"/>
    <col min="6" max="6" width="32.625" customWidth="1"/>
    <col min="7" max="7" width="15.5" customWidth="1"/>
    <col min="8" max="8" width="6.875" customWidth="1"/>
    <col min="9" max="9" width="12.875" customWidth="1"/>
    <col min="10" max="10" width="10.625" customWidth="1"/>
  </cols>
  <sheetData>
    <row r="1" spans="1:11" ht="18.75" x14ac:dyDescent="0.2">
      <c r="A1" s="5" t="s">
        <v>20</v>
      </c>
      <c r="I1" s="7" t="s">
        <v>17</v>
      </c>
    </row>
    <row r="2" spans="1:11" ht="18.75" x14ac:dyDescent="0.2">
      <c r="A2" s="5"/>
      <c r="H2" s="7"/>
      <c r="I2" s="7"/>
    </row>
    <row r="3" spans="1:11" ht="18.75" x14ac:dyDescent="0.2">
      <c r="A3" s="5"/>
      <c r="H3" s="7"/>
      <c r="I3" s="7"/>
    </row>
    <row r="4" spans="1:11" x14ac:dyDescent="0.15">
      <c r="B4" s="1" t="s">
        <v>1</v>
      </c>
      <c r="C4" s="1" t="s">
        <v>2</v>
      </c>
      <c r="D4" s="1" t="s">
        <v>3</v>
      </c>
      <c r="E4" s="1"/>
      <c r="F4" s="1"/>
      <c r="G4" s="1"/>
      <c r="H4" s="1"/>
      <c r="I4" s="1"/>
      <c r="J4" s="1"/>
      <c r="K4" s="1"/>
    </row>
    <row r="5" spans="1:11" s="1" customFormat="1" ht="12" x14ac:dyDescent="0.15">
      <c r="C5" s="1" t="s">
        <v>4</v>
      </c>
      <c r="D5" s="1" t="s">
        <v>5</v>
      </c>
    </row>
    <row r="6" spans="1:11" s="1" customFormat="1" ht="12" x14ac:dyDescent="0.15">
      <c r="C6" s="1" t="s">
        <v>6</v>
      </c>
      <c r="D6" s="1" t="s">
        <v>22</v>
      </c>
    </row>
    <row r="7" spans="1:11" s="1" customFormat="1" ht="12" x14ac:dyDescent="0.15">
      <c r="C7" s="1" t="s">
        <v>7</v>
      </c>
      <c r="D7" s="1" t="s">
        <v>0</v>
      </c>
    </row>
    <row r="8" spans="1:11" s="1" customFormat="1" ht="12" x14ac:dyDescent="0.15">
      <c r="C8" s="1" t="s">
        <v>8</v>
      </c>
      <c r="D8" s="1" t="s">
        <v>0</v>
      </c>
    </row>
    <row r="9" spans="1:11" s="1" customFormat="1" ht="12" x14ac:dyDescent="0.15">
      <c r="C9" s="1" t="s">
        <v>9</v>
      </c>
      <c r="D9" s="1" t="s">
        <v>0</v>
      </c>
    </row>
    <row r="10" spans="1:11" s="1" customFormat="1" ht="12" x14ac:dyDescent="0.15">
      <c r="C10" s="1" t="s">
        <v>10</v>
      </c>
      <c r="D10" s="1" t="s">
        <v>21</v>
      </c>
    </row>
    <row r="11" spans="1:11" s="1" customFormat="1" ht="12" x14ac:dyDescent="0.15">
      <c r="C11" s="1" t="s">
        <v>11</v>
      </c>
      <c r="D11" s="1" t="s">
        <v>12</v>
      </c>
    </row>
    <row r="12" spans="1:11" s="1" customFormat="1" ht="12" x14ac:dyDescent="0.15">
      <c r="C12" s="1" t="s">
        <v>15</v>
      </c>
      <c r="D12" s="1" t="s">
        <v>16</v>
      </c>
    </row>
    <row r="13" spans="1:11" s="1" customFormat="1" ht="12" x14ac:dyDescent="0.15"/>
    <row r="14" spans="1:11" x14ac:dyDescent="0.15">
      <c r="C14" s="1"/>
      <c r="D14" s="6"/>
    </row>
    <row r="15" spans="1:11" x14ac:dyDescent="0.15">
      <c r="A15" s="2" t="s">
        <v>18</v>
      </c>
      <c r="B15" s="2" t="s">
        <v>2</v>
      </c>
      <c r="C15" s="2" t="s">
        <v>13</v>
      </c>
      <c r="D15" s="2" t="s">
        <v>6</v>
      </c>
      <c r="E15" s="2" t="s">
        <v>7</v>
      </c>
      <c r="F15" s="2" t="s">
        <v>8</v>
      </c>
      <c r="G15" s="10" t="s">
        <v>9</v>
      </c>
      <c r="H15" s="10" t="s">
        <v>10</v>
      </c>
      <c r="I15" s="10" t="s">
        <v>14</v>
      </c>
      <c r="J15" s="10" t="s">
        <v>19</v>
      </c>
    </row>
    <row r="16" spans="1:11" ht="21" customHeight="1" x14ac:dyDescent="0.15">
      <c r="A16" s="2"/>
      <c r="B16" s="2"/>
      <c r="C16" s="4"/>
      <c r="D16" s="2"/>
      <c r="E16" s="2"/>
      <c r="F16" s="2"/>
      <c r="G16" s="10"/>
      <c r="H16" s="10"/>
      <c r="I16" s="11"/>
      <c r="J16" s="4"/>
    </row>
    <row r="17" spans="1:10" ht="21" customHeight="1" x14ac:dyDescent="0.15">
      <c r="A17" s="2"/>
      <c r="B17" s="2"/>
      <c r="C17" s="3"/>
      <c r="D17" s="2"/>
      <c r="E17" s="2"/>
      <c r="F17" s="2"/>
      <c r="G17" s="2"/>
      <c r="H17" s="3"/>
      <c r="I17" s="9"/>
      <c r="J17" s="9"/>
    </row>
    <row r="18" spans="1:10" ht="21" customHeight="1" x14ac:dyDescent="0.15">
      <c r="A18" s="2"/>
      <c r="B18" s="2"/>
      <c r="C18" s="4"/>
      <c r="D18" s="2"/>
      <c r="E18" s="2"/>
      <c r="F18" s="2"/>
      <c r="G18" s="2"/>
      <c r="H18" s="2"/>
      <c r="I18" s="4"/>
      <c r="J18" s="4"/>
    </row>
    <row r="19" spans="1:10" ht="21" customHeight="1" x14ac:dyDescent="0.15">
      <c r="A19" s="2"/>
      <c r="B19" s="2"/>
      <c r="C19" s="3"/>
      <c r="D19" s="2"/>
      <c r="E19" s="2"/>
      <c r="F19" s="2"/>
      <c r="G19" s="2"/>
      <c r="H19" s="3"/>
      <c r="I19" s="9"/>
      <c r="J19" s="9"/>
    </row>
    <row r="20" spans="1:10" ht="21" customHeight="1" x14ac:dyDescent="0.15">
      <c r="A20" s="2"/>
      <c r="B20" s="2"/>
      <c r="C20" s="4"/>
      <c r="D20" s="2"/>
      <c r="E20" s="2"/>
      <c r="F20" s="2"/>
      <c r="G20" s="2"/>
      <c r="H20" s="2"/>
      <c r="I20" s="4"/>
      <c r="J20" s="4"/>
    </row>
    <row r="21" spans="1:10" ht="21" customHeight="1" x14ac:dyDescent="0.15">
      <c r="A21" s="2"/>
      <c r="B21" s="2"/>
      <c r="C21" s="3"/>
      <c r="D21" s="2"/>
      <c r="E21" s="2"/>
      <c r="F21" s="2"/>
      <c r="G21" s="2"/>
      <c r="H21" s="3"/>
      <c r="I21" s="9"/>
      <c r="J21" s="9"/>
    </row>
    <row r="22" spans="1:10" ht="21" customHeight="1" x14ac:dyDescent="0.15">
      <c r="A22" s="2"/>
      <c r="B22" s="2"/>
      <c r="C22" s="4"/>
      <c r="D22" s="2"/>
      <c r="E22" s="2"/>
      <c r="F22" s="2"/>
      <c r="G22" s="2"/>
      <c r="H22" s="2"/>
      <c r="I22" s="4"/>
      <c r="J22" s="4"/>
    </row>
    <row r="23" spans="1:10" ht="21" customHeight="1" x14ac:dyDescent="0.15">
      <c r="A23" s="2"/>
      <c r="B23" s="2"/>
      <c r="C23" s="3"/>
      <c r="D23" s="2"/>
      <c r="E23" s="2"/>
      <c r="F23" s="2"/>
      <c r="G23" s="2"/>
      <c r="H23" s="3"/>
      <c r="I23" s="9"/>
      <c r="J23" s="9"/>
    </row>
    <row r="24" spans="1:10" ht="21" customHeight="1" x14ac:dyDescent="0.15">
      <c r="A24" s="2"/>
      <c r="B24" s="2"/>
      <c r="C24" s="4"/>
      <c r="D24" s="2"/>
      <c r="E24" s="2"/>
      <c r="F24" s="2"/>
      <c r="G24" s="2"/>
      <c r="H24" s="2"/>
      <c r="I24" s="4"/>
      <c r="J24" s="4"/>
    </row>
    <row r="25" spans="1:10" ht="21" customHeight="1" x14ac:dyDescent="0.15">
      <c r="A25" s="2"/>
      <c r="B25" s="2"/>
      <c r="C25" s="3"/>
      <c r="D25" s="2"/>
      <c r="E25" s="2"/>
      <c r="F25" s="2"/>
      <c r="G25" s="2"/>
      <c r="H25" s="3"/>
      <c r="I25" s="9"/>
      <c r="J25" s="9"/>
    </row>
    <row r="26" spans="1:10" ht="21" customHeight="1" x14ac:dyDescent="0.15">
      <c r="A26" s="2"/>
      <c r="B26" s="2"/>
      <c r="C26" s="4"/>
      <c r="D26" s="8"/>
      <c r="E26" s="2"/>
      <c r="F26" s="2"/>
      <c r="G26" s="2"/>
      <c r="H26" s="4"/>
      <c r="I26" s="4"/>
      <c r="J26" s="4"/>
    </row>
    <row r="27" spans="1:10" ht="21" customHeight="1" x14ac:dyDescent="0.15">
      <c r="A27" s="2"/>
      <c r="B27" s="2"/>
      <c r="C27" s="3"/>
      <c r="D27" s="2"/>
      <c r="E27" s="2"/>
      <c r="F27" s="2"/>
      <c r="G27" s="2"/>
      <c r="H27" s="2"/>
      <c r="I27" s="9"/>
      <c r="J27" s="9"/>
    </row>
    <row r="28" spans="1:10" ht="21" customHeight="1" x14ac:dyDescent="0.15">
      <c r="A28" s="2"/>
      <c r="B28" s="2"/>
      <c r="C28" s="4"/>
      <c r="D28" s="2"/>
      <c r="E28" s="2"/>
      <c r="F28" s="2"/>
      <c r="G28" s="2"/>
      <c r="H28" s="2"/>
      <c r="I28" s="4"/>
      <c r="J28" s="4"/>
    </row>
    <row r="29" spans="1:10" ht="21" customHeight="1" x14ac:dyDescent="0.15">
      <c r="A29" s="2"/>
      <c r="B29" s="2"/>
      <c r="C29" s="3"/>
      <c r="D29" s="2"/>
      <c r="E29" s="2"/>
      <c r="F29" s="2"/>
      <c r="G29" s="2"/>
      <c r="H29" s="2"/>
      <c r="I29" s="9"/>
      <c r="J29" s="9"/>
    </row>
    <row r="30" spans="1:10" ht="21" customHeight="1" x14ac:dyDescent="0.15">
      <c r="A30" s="2"/>
      <c r="B30" s="2"/>
      <c r="C30" s="4"/>
      <c r="D30" s="2"/>
      <c r="E30" s="2"/>
      <c r="F30" s="2"/>
      <c r="G30" s="2"/>
      <c r="H30" s="2"/>
      <c r="I30" s="4"/>
      <c r="J30" s="4"/>
    </row>
    <row r="31" spans="1:10" ht="21" customHeight="1" x14ac:dyDescent="0.15">
      <c r="A31" s="2"/>
      <c r="B31" s="2"/>
      <c r="C31" s="3"/>
      <c r="D31" s="2"/>
      <c r="E31" s="2"/>
      <c r="F31" s="2"/>
      <c r="G31" s="2"/>
      <c r="H31" s="3"/>
      <c r="I31" s="3"/>
      <c r="J31" s="3"/>
    </row>
  </sheetData>
  <phoneticPr fontId="2"/>
  <pageMargins left="0.39370078740157483" right="0.39370078740157483" top="0.59055118110236227" bottom="0.59055118110236227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zoomScaleSheetLayoutView="100" workbookViewId="0">
      <selection activeCell="G3" sqref="G3:I3"/>
    </sheetView>
  </sheetViews>
  <sheetFormatPr defaultColWidth="8.875" defaultRowHeight="13.5" x14ac:dyDescent="0.15"/>
  <cols>
    <col min="1" max="1" width="15.75" style="16" customWidth="1"/>
    <col min="2" max="2" width="10.75" style="16" customWidth="1"/>
    <col min="3" max="3" width="6.75" style="16" customWidth="1"/>
    <col min="4" max="4" width="10.75" style="16" customWidth="1"/>
    <col min="5" max="5" width="6.75" style="16" customWidth="1"/>
    <col min="6" max="6" width="10.75" style="16" customWidth="1"/>
    <col min="7" max="7" width="6.75" style="16" customWidth="1"/>
    <col min="8" max="8" width="10.75" style="16" customWidth="1"/>
    <col min="9" max="9" width="10.875" style="16" customWidth="1"/>
    <col min="10" max="11" width="8.875" style="16"/>
    <col min="12" max="12" width="11.625" style="16" bestFit="1" customWidth="1"/>
    <col min="13" max="16384" width="8.875" style="16"/>
  </cols>
  <sheetData>
    <row r="1" spans="1:12" s="21" customFormat="1" ht="27" customHeight="1" x14ac:dyDescent="0.15">
      <c r="A1" s="57" t="s">
        <v>73</v>
      </c>
      <c r="E1" s="128" t="s">
        <v>74</v>
      </c>
      <c r="F1" s="128"/>
      <c r="G1" s="21" t="s">
        <v>66</v>
      </c>
    </row>
    <row r="2" spans="1:12" s="21" customFormat="1" ht="21" customHeight="1" x14ac:dyDescent="0.15">
      <c r="A2" s="22"/>
      <c r="D2" s="23"/>
    </row>
    <row r="3" spans="1:12" s="21" customFormat="1" ht="21" customHeight="1" x14ac:dyDescent="0.15">
      <c r="G3" s="130">
        <v>44983</v>
      </c>
      <c r="H3" s="130"/>
      <c r="I3" s="130"/>
      <c r="L3" s="88"/>
    </row>
    <row r="4" spans="1:12" s="21" customFormat="1" ht="21" customHeight="1" x14ac:dyDescent="0.15">
      <c r="A4" s="53" t="s">
        <v>40</v>
      </c>
    </row>
    <row r="5" spans="1:12" s="21" customFormat="1" ht="20.45" customHeight="1" x14ac:dyDescent="0.15">
      <c r="A5" s="53" t="s">
        <v>39</v>
      </c>
    </row>
    <row r="6" spans="1:12" s="21" customFormat="1" ht="21" customHeight="1" x14ac:dyDescent="0.15">
      <c r="A6" s="53"/>
    </row>
    <row r="7" spans="1:12" s="21" customFormat="1" ht="21" customHeight="1" x14ac:dyDescent="0.15">
      <c r="A7" s="22"/>
      <c r="C7" s="30"/>
      <c r="D7" s="30"/>
      <c r="E7" s="30"/>
      <c r="F7" s="54" t="s">
        <v>41</v>
      </c>
      <c r="G7" s="141"/>
      <c r="H7" s="141"/>
      <c r="I7" s="141"/>
    </row>
    <row r="8" spans="1:12" s="21" customFormat="1" ht="21" customHeight="1" x14ac:dyDescent="0.15">
      <c r="A8" s="22"/>
    </row>
    <row r="9" spans="1:12" s="21" customFormat="1" ht="27" customHeight="1" thickBot="1" x14ac:dyDescent="0.2">
      <c r="A9" s="53" t="s">
        <v>72</v>
      </c>
    </row>
    <row r="10" spans="1:12" ht="27" customHeight="1" x14ac:dyDescent="0.15">
      <c r="A10" s="78" t="s">
        <v>37</v>
      </c>
      <c r="B10" s="132"/>
      <c r="C10" s="132"/>
      <c r="D10" s="132"/>
      <c r="E10" s="132"/>
      <c r="F10" s="132"/>
      <c r="G10" s="132"/>
      <c r="H10" s="132"/>
      <c r="I10" s="136"/>
    </row>
    <row r="11" spans="1:12" ht="27" customHeight="1" x14ac:dyDescent="0.15">
      <c r="A11" s="79" t="s">
        <v>36</v>
      </c>
      <c r="B11" s="137"/>
      <c r="C11" s="137"/>
      <c r="D11" s="137"/>
      <c r="E11" s="137"/>
      <c r="F11" s="137"/>
      <c r="G11" s="137"/>
      <c r="H11" s="137"/>
      <c r="I11" s="138"/>
    </row>
    <row r="12" spans="1:12" ht="27" customHeight="1" x14ac:dyDescent="0.15">
      <c r="A12" s="80" t="s">
        <v>25</v>
      </c>
      <c r="B12" s="139"/>
      <c r="C12" s="139"/>
      <c r="D12" s="139"/>
      <c r="E12" s="139"/>
      <c r="F12" s="139"/>
      <c r="G12" s="139"/>
      <c r="H12" s="139"/>
      <c r="I12" s="140"/>
    </row>
    <row r="13" spans="1:12" ht="27" customHeight="1" thickBot="1" x14ac:dyDescent="0.2">
      <c r="A13" s="81" t="s">
        <v>26</v>
      </c>
      <c r="B13" s="112" t="s">
        <v>27</v>
      </c>
      <c r="C13" s="129"/>
      <c r="D13" s="133"/>
      <c r="E13" s="134"/>
      <c r="F13" s="135"/>
      <c r="G13" s="33" t="s">
        <v>28</v>
      </c>
      <c r="H13" s="133"/>
      <c r="I13" s="142"/>
    </row>
    <row r="14" spans="1:12" ht="27" customHeight="1" x14ac:dyDescent="0.15">
      <c r="A14" s="123" t="s">
        <v>29</v>
      </c>
      <c r="B14" s="114" t="s">
        <v>42</v>
      </c>
      <c r="C14" s="115"/>
      <c r="D14" s="131"/>
      <c r="E14" s="132"/>
      <c r="F14" s="132"/>
      <c r="G14" s="55"/>
      <c r="H14" s="55"/>
      <c r="I14" s="56"/>
    </row>
    <row r="15" spans="1:12" ht="27" customHeight="1" thickBot="1" x14ac:dyDescent="0.2">
      <c r="A15" s="124"/>
      <c r="B15" s="112" t="s">
        <v>43</v>
      </c>
      <c r="C15" s="113"/>
      <c r="D15" s="117"/>
      <c r="E15" s="118"/>
      <c r="F15" s="118"/>
      <c r="G15" s="118"/>
      <c r="H15" s="118"/>
      <c r="I15" s="119"/>
    </row>
    <row r="16" spans="1:12" ht="33" customHeight="1" x14ac:dyDescent="0.15">
      <c r="A16" s="109" t="s">
        <v>71</v>
      </c>
      <c r="B16" s="61" t="s">
        <v>67</v>
      </c>
      <c r="C16" s="51">
        <f>COUNTIFS(名簿シート!$E$6:$E$38,"*印西*",名簿シート!$B$6:$B$38,"男")+COUNTIFS(名簿シート!$F$6:$F$38,"○",名簿シート!$B$6:$B$38,"男")-COUNTIFS(名簿シート!$E$6:$E$38,"*印西*",名簿シート!$G$6:$G$38,"○")</f>
        <v>0</v>
      </c>
      <c r="D16" s="31" t="s">
        <v>45</v>
      </c>
      <c r="E16" s="51">
        <f>I16-C16-G16</f>
        <v>0</v>
      </c>
      <c r="F16" s="62" t="s">
        <v>82</v>
      </c>
      <c r="G16" s="72">
        <f>COUNTIFS(名簿シート!$G$6:$G$38,"○",名簿シート!$B$6:$B$38,"男")</f>
        <v>0</v>
      </c>
      <c r="H16" s="32" t="s">
        <v>48</v>
      </c>
      <c r="I16" s="52">
        <f>COUNTIF(名簿シート!$B$6:$B$38,"男")</f>
        <v>0</v>
      </c>
    </row>
    <row r="17" spans="1:9" ht="33" customHeight="1" thickBot="1" x14ac:dyDescent="0.2">
      <c r="A17" s="110"/>
      <c r="B17" s="66" t="s">
        <v>68</v>
      </c>
      <c r="C17" s="67">
        <f>COUNTIFS(名簿シート!$E$6:$E$38,"*印西*",名簿シート!$B$6:$B$38,"女")+COUNTIFS(名簿シート!$F$6:$F$38,"○",名簿シート!$B$6:$B$38,"女")-COUNTIFS(名簿シート!$E$6:$E$38,"*印西*",名簿シート!$G$6:$G$38,"○")</f>
        <v>0</v>
      </c>
      <c r="D17" s="68" t="s">
        <v>46</v>
      </c>
      <c r="E17" s="67">
        <f>I17-C17-G17</f>
        <v>0</v>
      </c>
      <c r="F17" s="69" t="s">
        <v>83</v>
      </c>
      <c r="G17" s="73">
        <f>COUNTIFS(名簿シート!$G$6:$G$38,"○",名簿シート!$B$6:$B$38,"女")</f>
        <v>0</v>
      </c>
      <c r="H17" s="70" t="s">
        <v>49</v>
      </c>
      <c r="I17" s="71">
        <f>COUNTIF(名簿シート!$B$6:$B$38,"女")</f>
        <v>0</v>
      </c>
    </row>
    <row r="18" spans="1:9" ht="33" customHeight="1" thickTop="1" thickBot="1" x14ac:dyDescent="0.2">
      <c r="A18" s="111"/>
      <c r="B18" s="63" t="s">
        <v>69</v>
      </c>
      <c r="C18" s="64">
        <f>SUM(C16:C17)</f>
        <v>0</v>
      </c>
      <c r="D18" s="59" t="s">
        <v>47</v>
      </c>
      <c r="E18" s="64">
        <f>SUM(E16:E17)</f>
        <v>0</v>
      </c>
      <c r="F18" s="104" t="s">
        <v>84</v>
      </c>
      <c r="G18" s="74">
        <f>SUM(G16:G17)</f>
        <v>0</v>
      </c>
      <c r="H18" s="58" t="s">
        <v>50</v>
      </c>
      <c r="I18" s="65">
        <f t="shared" ref="I18" si="0">SUM(C18,E18,G18)</f>
        <v>0</v>
      </c>
    </row>
    <row r="19" spans="1:9" ht="24" customHeight="1" x14ac:dyDescent="0.15">
      <c r="A19" s="82" t="s">
        <v>54</v>
      </c>
      <c r="B19" s="99" t="s">
        <v>58</v>
      </c>
      <c r="C19" s="42" t="s">
        <v>56</v>
      </c>
      <c r="D19" s="43" t="s">
        <v>57</v>
      </c>
      <c r="E19" s="50" t="s">
        <v>64</v>
      </c>
      <c r="F19" s="34" t="s">
        <v>59</v>
      </c>
      <c r="G19" s="34"/>
      <c r="H19" s="34"/>
      <c r="I19" s="35"/>
    </row>
    <row r="20" spans="1:9" ht="24" customHeight="1" x14ac:dyDescent="0.15">
      <c r="A20" s="83" t="s">
        <v>70</v>
      </c>
      <c r="B20" s="100">
        <v>500</v>
      </c>
      <c r="C20" s="44">
        <f>C18</f>
        <v>0</v>
      </c>
      <c r="D20" s="45">
        <f>B20*C20</f>
        <v>0</v>
      </c>
      <c r="E20" s="46"/>
      <c r="F20" s="22" t="s">
        <v>60</v>
      </c>
      <c r="G20" s="22"/>
      <c r="H20" s="22"/>
      <c r="I20" s="18"/>
    </row>
    <row r="21" spans="1:9" ht="24" customHeight="1" x14ac:dyDescent="0.15">
      <c r="A21" s="84" t="s">
        <v>55</v>
      </c>
      <c r="B21" s="101">
        <v>1000</v>
      </c>
      <c r="C21" s="44">
        <f>E18</f>
        <v>0</v>
      </c>
      <c r="D21" s="45">
        <f t="shared" ref="D21:D22" si="1">B21*C21</f>
        <v>0</v>
      </c>
      <c r="E21" s="46"/>
      <c r="F21" s="22"/>
      <c r="G21" s="37" t="s">
        <v>61</v>
      </c>
      <c r="H21" s="37" t="s">
        <v>62</v>
      </c>
      <c r="I21" s="26" t="s">
        <v>63</v>
      </c>
    </row>
    <row r="22" spans="1:9" ht="24" customHeight="1" thickBot="1" x14ac:dyDescent="0.2">
      <c r="A22" s="85" t="s">
        <v>91</v>
      </c>
      <c r="B22" s="102">
        <v>0</v>
      </c>
      <c r="C22" s="47">
        <f>G18</f>
        <v>0</v>
      </c>
      <c r="D22" s="48">
        <f t="shared" si="1"/>
        <v>0</v>
      </c>
      <c r="E22" s="49"/>
      <c r="F22" s="22" t="s">
        <v>30</v>
      </c>
      <c r="G22" s="37"/>
      <c r="H22" s="37"/>
      <c r="I22" s="36"/>
    </row>
    <row r="23" spans="1:9" ht="24" customHeight="1" thickTop="1" thickBot="1" x14ac:dyDescent="0.2">
      <c r="A23" s="86" t="s">
        <v>65</v>
      </c>
      <c r="B23" s="103"/>
      <c r="C23" s="39">
        <f>SUM(C20:C22)</f>
        <v>0</v>
      </c>
      <c r="D23" s="40">
        <f>SUM(D20:D22)</f>
        <v>0</v>
      </c>
      <c r="E23" s="41"/>
      <c r="F23" s="38"/>
      <c r="G23" s="38"/>
      <c r="H23" s="38"/>
      <c r="I23" s="60" t="s">
        <v>53</v>
      </c>
    </row>
    <row r="24" spans="1:9" ht="18" customHeight="1" x14ac:dyDescent="0.15">
      <c r="A24" s="125" t="s">
        <v>90</v>
      </c>
      <c r="B24" s="126"/>
      <c r="C24" s="126"/>
      <c r="D24" s="126"/>
      <c r="E24" s="126"/>
      <c r="F24" s="126"/>
      <c r="G24" s="126"/>
      <c r="H24" s="126"/>
      <c r="I24" s="127"/>
    </row>
    <row r="25" spans="1:9" ht="39" customHeight="1" thickBot="1" x14ac:dyDescent="0.2">
      <c r="A25" s="120"/>
      <c r="B25" s="121"/>
      <c r="C25" s="121"/>
      <c r="D25" s="121"/>
      <c r="E25" s="121"/>
      <c r="F25" s="121"/>
      <c r="G25" s="121"/>
      <c r="H25" s="121"/>
      <c r="I25" s="122"/>
    </row>
    <row r="26" spans="1:9" x14ac:dyDescent="0.15">
      <c r="A26" s="75" t="s">
        <v>89</v>
      </c>
      <c r="B26" s="76"/>
      <c r="C26" s="76"/>
      <c r="D26" s="76"/>
      <c r="E26" s="76"/>
      <c r="F26" s="76"/>
      <c r="G26" s="76"/>
      <c r="H26" s="76"/>
      <c r="I26" s="77"/>
    </row>
    <row r="27" spans="1:9" ht="63" customHeight="1" thickBot="1" x14ac:dyDescent="0.2">
      <c r="A27" s="120"/>
      <c r="B27" s="121"/>
      <c r="C27" s="121"/>
      <c r="D27" s="121"/>
      <c r="E27" s="121"/>
      <c r="F27" s="121"/>
      <c r="G27" s="121"/>
      <c r="H27" s="121"/>
      <c r="I27" s="122"/>
    </row>
    <row r="28" spans="1:9" ht="15" customHeight="1" x14ac:dyDescent="0.15">
      <c r="A28" s="19" t="s">
        <v>44</v>
      </c>
      <c r="B28" s="17"/>
      <c r="C28" s="17"/>
      <c r="D28" s="17"/>
      <c r="E28" s="17"/>
      <c r="F28" s="17"/>
      <c r="G28" s="17"/>
      <c r="H28" s="17"/>
      <c r="I28" s="17"/>
    </row>
    <row r="29" spans="1:9" ht="15" customHeight="1" x14ac:dyDescent="0.15">
      <c r="A29" s="20" t="s">
        <v>34</v>
      </c>
    </row>
    <row r="30" spans="1:9" ht="15" customHeight="1" x14ac:dyDescent="0.15">
      <c r="A30" s="20" t="s">
        <v>38</v>
      </c>
    </row>
    <row r="31" spans="1:9" ht="15" customHeight="1" x14ac:dyDescent="0.15">
      <c r="A31" s="20" t="s">
        <v>35</v>
      </c>
    </row>
    <row r="32" spans="1:9" ht="15" customHeight="1" x14ac:dyDescent="0.15">
      <c r="A32" s="20" t="s">
        <v>85</v>
      </c>
    </row>
    <row r="33" spans="1:9" ht="18" customHeight="1" x14ac:dyDescent="0.15">
      <c r="A33" s="116" t="s">
        <v>81</v>
      </c>
      <c r="B33" s="116"/>
      <c r="C33" s="116"/>
      <c r="D33" s="116"/>
      <c r="E33" s="116"/>
      <c r="F33" s="116"/>
      <c r="G33" s="116"/>
      <c r="H33" s="116"/>
      <c r="I33" s="116"/>
    </row>
  </sheetData>
  <sheetProtection algorithmName="SHA-512" hashValue="TBSVmUiktGflC9YAOHRdpr1LrAkVbtag+p/2MIFBCo0+phrl2Pry6Yo08QPzrzKStqpuWMYNGdiLZEBjHMAhzg==" saltValue="cvos2JpxNiNvXekB2pLzKg==" spinCount="100000" sheet="1" objects="1" scenarios="1" selectLockedCells="1"/>
  <mergeCells count="19">
    <mergeCell ref="E1:F1"/>
    <mergeCell ref="B13:C13"/>
    <mergeCell ref="G3:I3"/>
    <mergeCell ref="D14:F14"/>
    <mergeCell ref="D13:F13"/>
    <mergeCell ref="B10:I10"/>
    <mergeCell ref="B11:I11"/>
    <mergeCell ref="B12:I12"/>
    <mergeCell ref="G7:I7"/>
    <mergeCell ref="H13:I13"/>
    <mergeCell ref="A16:A18"/>
    <mergeCell ref="B15:C15"/>
    <mergeCell ref="B14:C14"/>
    <mergeCell ref="A33:I33"/>
    <mergeCell ref="D15:I15"/>
    <mergeCell ref="A27:I27"/>
    <mergeCell ref="A25:I25"/>
    <mergeCell ref="A14:A15"/>
    <mergeCell ref="A24:I24"/>
  </mergeCells>
  <phoneticPr fontId="2"/>
  <dataValidations count="2">
    <dataValidation imeMode="hiragana" allowBlank="1" showInputMessage="1" showErrorMessage="1" sqref="M3:IY3 J16 L16:IY16 C7:G7 B4:B18 J17:IY18 B19:IY19 G13:G14 C4:IY6 I1:IY1 A3:F3 C8:I12 A4:A16 J7:IY13 E20:IY25 E34:I65533 D16:D18 F16:F18 J26:IY1048576 A18:A23 B34:D65533 A1:E2 F2:IY2 G1:H1 J3:K3 D14 E26:I32 A24:A65533 B24:D32 J14:IY15 H14:I14" xr:uid="{00000000-0002-0000-0100-000000000000}"/>
    <dataValidation imeMode="off" allowBlank="1" showInputMessage="1" showErrorMessage="1" sqref="G3 H13 D13 C16:C18 E16:E18 G16:I18 B20:E20 B21:D23 L3 D15:G15" xr:uid="{00000000-0002-0000-0100-000001000000}"/>
  </dataValidations>
  <pageMargins left="0.74" right="0.39370078740157483" top="0.71" bottom="0.47244094488188981" header="0.39370078740157483" footer="0.19685039370078741"/>
  <pageSetup paperSize="9" orientation="portrait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Normal="100" zoomScaleSheetLayoutView="100" workbookViewId="0">
      <pane xSplit="4" ySplit="3" topLeftCell="E4" activePane="bottomRight" state="frozen"/>
      <selection activeCell="M8" sqref="M8"/>
      <selection pane="topRight" activeCell="M8" sqref="M8"/>
      <selection pane="bottomLeft" activeCell="M8" sqref="M8"/>
      <selection pane="bottomRight" activeCell="C47" sqref="C47"/>
    </sheetView>
  </sheetViews>
  <sheetFormatPr defaultColWidth="12.5" defaultRowHeight="13.5" x14ac:dyDescent="0.15"/>
  <cols>
    <col min="1" max="2" width="4.625" style="13" customWidth="1"/>
    <col min="3" max="3" width="18.625" style="13" customWidth="1"/>
    <col min="4" max="4" width="6.625" style="13" customWidth="1"/>
    <col min="5" max="5" width="35.625" style="13" customWidth="1"/>
    <col min="6" max="7" width="6.625" style="13" customWidth="1"/>
    <col min="8" max="8" width="10.625" style="13" customWidth="1"/>
  </cols>
  <sheetData>
    <row r="1" spans="1:8" ht="29.25" customHeight="1" x14ac:dyDescent="0.2">
      <c r="A1" s="12"/>
      <c r="B1" s="14"/>
      <c r="D1" s="14"/>
    </row>
    <row r="2" spans="1:8" ht="30" customHeight="1" x14ac:dyDescent="0.15">
      <c r="B2" s="97"/>
      <c r="C2" s="97" t="s">
        <v>79</v>
      </c>
      <c r="D2" s="143" t="str">
        <f>IF(団体申込書!B10="","",団体申込書!B10)</f>
        <v/>
      </c>
      <c r="E2" s="143"/>
      <c r="F2" s="143"/>
      <c r="G2" s="143"/>
      <c r="H2" s="27"/>
    </row>
    <row r="3" spans="1:8" ht="30" customHeight="1" x14ac:dyDescent="0.15">
      <c r="A3" s="15" t="s">
        <v>78</v>
      </c>
      <c r="B3" s="15" t="s">
        <v>31</v>
      </c>
      <c r="C3" s="15" t="s">
        <v>77</v>
      </c>
      <c r="D3" s="15" t="s">
        <v>7</v>
      </c>
      <c r="E3" s="15" t="s">
        <v>76</v>
      </c>
      <c r="F3" s="87" t="s">
        <v>75</v>
      </c>
      <c r="G3" s="105" t="s">
        <v>86</v>
      </c>
      <c r="H3" s="107" t="s">
        <v>88</v>
      </c>
    </row>
    <row r="4" spans="1:8" ht="21" customHeight="1" x14ac:dyDescent="0.15">
      <c r="A4" s="89" t="s">
        <v>23</v>
      </c>
      <c r="B4" s="89" t="s">
        <v>32</v>
      </c>
      <c r="C4" s="106" t="s">
        <v>24</v>
      </c>
      <c r="D4" s="90">
        <v>62</v>
      </c>
      <c r="E4" s="95" t="s">
        <v>87</v>
      </c>
      <c r="F4" s="28" t="s">
        <v>51</v>
      </c>
      <c r="G4" s="29"/>
      <c r="H4" s="10"/>
    </row>
    <row r="5" spans="1:8" ht="21" customHeight="1" x14ac:dyDescent="0.15">
      <c r="A5" s="89" t="s">
        <v>23</v>
      </c>
      <c r="B5" s="89" t="s">
        <v>32</v>
      </c>
      <c r="C5" s="106" t="s">
        <v>33</v>
      </c>
      <c r="D5" s="90">
        <v>17</v>
      </c>
      <c r="E5" s="95" t="s">
        <v>87</v>
      </c>
      <c r="F5" s="28"/>
      <c r="G5" s="29" t="s">
        <v>52</v>
      </c>
      <c r="H5" s="2"/>
    </row>
    <row r="6" spans="1:8" ht="21" customHeight="1" x14ac:dyDescent="0.15">
      <c r="A6" s="90" t="str">
        <f>IF(C6="","",1)</f>
        <v/>
      </c>
      <c r="B6" s="91"/>
      <c r="C6" s="92"/>
      <c r="D6" s="98"/>
      <c r="E6" s="96"/>
      <c r="F6" s="93"/>
      <c r="G6" s="94"/>
      <c r="H6" s="10"/>
    </row>
    <row r="7" spans="1:8" ht="21" customHeight="1" x14ac:dyDescent="0.15">
      <c r="A7" s="90" t="str">
        <f>IF(C7="","",A6+1)</f>
        <v/>
      </c>
      <c r="B7" s="91"/>
      <c r="C7" s="92"/>
      <c r="D7" s="98"/>
      <c r="E7" s="96"/>
      <c r="F7" s="93"/>
      <c r="G7" s="94"/>
      <c r="H7" s="10"/>
    </row>
    <row r="8" spans="1:8" ht="21" customHeight="1" x14ac:dyDescent="0.15">
      <c r="A8" s="90" t="str">
        <f t="shared" ref="A8:A38" si="0">IF(C8="","",A7+1)</f>
        <v/>
      </c>
      <c r="B8" s="91"/>
      <c r="C8" s="92"/>
      <c r="D8" s="98"/>
      <c r="E8" s="96"/>
      <c r="F8" s="93"/>
      <c r="G8" s="94"/>
      <c r="H8" s="10"/>
    </row>
    <row r="9" spans="1:8" ht="21" customHeight="1" x14ac:dyDescent="0.15">
      <c r="A9" s="90" t="str">
        <f t="shared" si="0"/>
        <v/>
      </c>
      <c r="B9" s="91"/>
      <c r="C9" s="92"/>
      <c r="D9" s="98"/>
      <c r="E9" s="96"/>
      <c r="F9" s="93"/>
      <c r="G9" s="94"/>
      <c r="H9" s="10"/>
    </row>
    <row r="10" spans="1:8" ht="21" customHeight="1" x14ac:dyDescent="0.15">
      <c r="A10" s="90" t="str">
        <f t="shared" si="0"/>
        <v/>
      </c>
      <c r="B10" s="91"/>
      <c r="C10" s="92"/>
      <c r="D10" s="98"/>
      <c r="E10" s="96"/>
      <c r="F10" s="93"/>
      <c r="G10" s="94"/>
      <c r="H10" s="10"/>
    </row>
    <row r="11" spans="1:8" ht="21" customHeight="1" x14ac:dyDescent="0.15">
      <c r="A11" s="90" t="str">
        <f t="shared" si="0"/>
        <v/>
      </c>
      <c r="B11" s="91"/>
      <c r="C11" s="92"/>
      <c r="D11" s="98"/>
      <c r="E11" s="96"/>
      <c r="F11" s="93"/>
      <c r="G11" s="94"/>
      <c r="H11" s="10"/>
    </row>
    <row r="12" spans="1:8" ht="21" customHeight="1" x14ac:dyDescent="0.15">
      <c r="A12" s="90" t="str">
        <f t="shared" si="0"/>
        <v/>
      </c>
      <c r="B12" s="91"/>
      <c r="C12" s="92"/>
      <c r="D12" s="98"/>
      <c r="E12" s="96"/>
      <c r="F12" s="93"/>
      <c r="G12" s="94"/>
      <c r="H12" s="10"/>
    </row>
    <row r="13" spans="1:8" ht="21" customHeight="1" x14ac:dyDescent="0.15">
      <c r="A13" s="90" t="str">
        <f t="shared" si="0"/>
        <v/>
      </c>
      <c r="B13" s="91"/>
      <c r="C13" s="92"/>
      <c r="D13" s="98"/>
      <c r="E13" s="96"/>
      <c r="F13" s="93"/>
      <c r="G13" s="94"/>
      <c r="H13" s="10"/>
    </row>
    <row r="14" spans="1:8" ht="21" customHeight="1" x14ac:dyDescent="0.15">
      <c r="A14" s="90" t="str">
        <f t="shared" si="0"/>
        <v/>
      </c>
      <c r="B14" s="91"/>
      <c r="C14" s="92"/>
      <c r="D14" s="98"/>
      <c r="E14" s="96"/>
      <c r="F14" s="93"/>
      <c r="G14" s="94"/>
      <c r="H14" s="10"/>
    </row>
    <row r="15" spans="1:8" ht="21" customHeight="1" x14ac:dyDescent="0.15">
      <c r="A15" s="90" t="str">
        <f t="shared" si="0"/>
        <v/>
      </c>
      <c r="B15" s="91"/>
      <c r="C15" s="92"/>
      <c r="D15" s="98"/>
      <c r="E15" s="96"/>
      <c r="F15" s="93"/>
      <c r="G15" s="94"/>
      <c r="H15" s="10"/>
    </row>
    <row r="16" spans="1:8" ht="21" customHeight="1" x14ac:dyDescent="0.15">
      <c r="A16" s="90" t="str">
        <f t="shared" si="0"/>
        <v/>
      </c>
      <c r="B16" s="91"/>
      <c r="C16" s="92"/>
      <c r="D16" s="98"/>
      <c r="E16" s="96"/>
      <c r="F16" s="93"/>
      <c r="G16" s="94"/>
      <c r="H16" s="10"/>
    </row>
    <row r="17" spans="1:8" ht="21" customHeight="1" x14ac:dyDescent="0.15">
      <c r="A17" s="90" t="str">
        <f t="shared" si="0"/>
        <v/>
      </c>
      <c r="B17" s="91"/>
      <c r="C17" s="92"/>
      <c r="D17" s="98"/>
      <c r="E17" s="96"/>
      <c r="F17" s="93"/>
      <c r="G17" s="94"/>
      <c r="H17" s="10"/>
    </row>
    <row r="18" spans="1:8" ht="21" customHeight="1" x14ac:dyDescent="0.15">
      <c r="A18" s="90" t="str">
        <f t="shared" si="0"/>
        <v/>
      </c>
      <c r="B18" s="91"/>
      <c r="C18" s="92"/>
      <c r="D18" s="98"/>
      <c r="E18" s="96"/>
      <c r="F18" s="93"/>
      <c r="G18" s="94"/>
      <c r="H18" s="10"/>
    </row>
    <row r="19" spans="1:8" ht="21" customHeight="1" x14ac:dyDescent="0.15">
      <c r="A19" s="90" t="str">
        <f t="shared" si="0"/>
        <v/>
      </c>
      <c r="B19" s="91"/>
      <c r="C19" s="92"/>
      <c r="D19" s="98"/>
      <c r="E19" s="96"/>
      <c r="F19" s="93"/>
      <c r="G19" s="94"/>
      <c r="H19" s="10"/>
    </row>
    <row r="20" spans="1:8" ht="21" customHeight="1" x14ac:dyDescent="0.15">
      <c r="A20" s="90" t="str">
        <f t="shared" si="0"/>
        <v/>
      </c>
      <c r="B20" s="91"/>
      <c r="C20" s="92"/>
      <c r="D20" s="98"/>
      <c r="E20" s="96"/>
      <c r="F20" s="93"/>
      <c r="G20" s="94"/>
      <c r="H20" s="10"/>
    </row>
    <row r="21" spans="1:8" ht="21" customHeight="1" x14ac:dyDescent="0.15">
      <c r="A21" s="90" t="str">
        <f t="shared" si="0"/>
        <v/>
      </c>
      <c r="B21" s="91"/>
      <c r="C21" s="92"/>
      <c r="D21" s="98"/>
      <c r="E21" s="96"/>
      <c r="F21" s="93"/>
      <c r="G21" s="94"/>
      <c r="H21" s="10"/>
    </row>
    <row r="22" spans="1:8" ht="21" customHeight="1" x14ac:dyDescent="0.15">
      <c r="A22" s="90" t="str">
        <f t="shared" si="0"/>
        <v/>
      </c>
      <c r="B22" s="91"/>
      <c r="C22" s="92"/>
      <c r="D22" s="98"/>
      <c r="E22" s="96"/>
      <c r="F22" s="93"/>
      <c r="G22" s="94"/>
      <c r="H22" s="10"/>
    </row>
    <row r="23" spans="1:8" ht="21" customHeight="1" x14ac:dyDescent="0.15">
      <c r="A23" s="90" t="str">
        <f t="shared" si="0"/>
        <v/>
      </c>
      <c r="B23" s="91"/>
      <c r="C23" s="92"/>
      <c r="D23" s="98"/>
      <c r="E23" s="96"/>
      <c r="F23" s="93"/>
      <c r="G23" s="94"/>
      <c r="H23" s="10"/>
    </row>
    <row r="24" spans="1:8" ht="21" customHeight="1" x14ac:dyDescent="0.15">
      <c r="A24" s="90" t="str">
        <f t="shared" si="0"/>
        <v/>
      </c>
      <c r="B24" s="91"/>
      <c r="C24" s="92"/>
      <c r="D24" s="98"/>
      <c r="E24" s="96"/>
      <c r="F24" s="93"/>
      <c r="G24" s="94"/>
      <c r="H24" s="10"/>
    </row>
    <row r="25" spans="1:8" ht="21" customHeight="1" x14ac:dyDescent="0.15">
      <c r="A25" s="90" t="str">
        <f t="shared" si="0"/>
        <v/>
      </c>
      <c r="B25" s="91"/>
      <c r="C25" s="92"/>
      <c r="D25" s="98"/>
      <c r="E25" s="96"/>
      <c r="F25" s="93"/>
      <c r="G25" s="94"/>
      <c r="H25" s="10"/>
    </row>
    <row r="26" spans="1:8" ht="21" customHeight="1" x14ac:dyDescent="0.15">
      <c r="A26" s="90" t="str">
        <f t="shared" si="0"/>
        <v/>
      </c>
      <c r="B26" s="91"/>
      <c r="C26" s="92"/>
      <c r="D26" s="98"/>
      <c r="E26" s="96"/>
      <c r="F26" s="93"/>
      <c r="G26" s="94"/>
      <c r="H26" s="10"/>
    </row>
    <row r="27" spans="1:8" ht="21" customHeight="1" x14ac:dyDescent="0.15">
      <c r="A27" s="90" t="str">
        <f t="shared" si="0"/>
        <v/>
      </c>
      <c r="B27" s="91"/>
      <c r="C27" s="92"/>
      <c r="D27" s="98"/>
      <c r="E27" s="96"/>
      <c r="F27" s="93"/>
      <c r="G27" s="94"/>
      <c r="H27" s="10"/>
    </row>
    <row r="28" spans="1:8" ht="21" customHeight="1" x14ac:dyDescent="0.15">
      <c r="A28" s="90" t="str">
        <f t="shared" si="0"/>
        <v/>
      </c>
      <c r="B28" s="91"/>
      <c r="C28" s="92"/>
      <c r="D28" s="98"/>
      <c r="E28" s="96"/>
      <c r="F28" s="93"/>
      <c r="G28" s="94"/>
      <c r="H28" s="10"/>
    </row>
    <row r="29" spans="1:8" ht="21" customHeight="1" x14ac:dyDescent="0.15">
      <c r="A29" s="90" t="str">
        <f t="shared" si="0"/>
        <v/>
      </c>
      <c r="B29" s="91"/>
      <c r="C29" s="92"/>
      <c r="D29" s="98"/>
      <c r="E29" s="96"/>
      <c r="F29" s="93"/>
      <c r="G29" s="94"/>
      <c r="H29" s="10"/>
    </row>
    <row r="30" spans="1:8" ht="21" customHeight="1" x14ac:dyDescent="0.15">
      <c r="A30" s="90" t="str">
        <f t="shared" si="0"/>
        <v/>
      </c>
      <c r="B30" s="91"/>
      <c r="C30" s="92"/>
      <c r="D30" s="98" t="s">
        <v>80</v>
      </c>
      <c r="E30" s="96"/>
      <c r="F30" s="93"/>
      <c r="G30" s="94"/>
      <c r="H30" s="10"/>
    </row>
    <row r="31" spans="1:8" ht="21" customHeight="1" x14ac:dyDescent="0.15">
      <c r="A31" s="90" t="str">
        <f t="shared" si="0"/>
        <v/>
      </c>
      <c r="B31" s="91"/>
      <c r="C31" s="92"/>
      <c r="D31" s="98" t="s">
        <v>80</v>
      </c>
      <c r="E31" s="96"/>
      <c r="F31" s="93"/>
      <c r="G31" s="94"/>
      <c r="H31" s="10"/>
    </row>
    <row r="32" spans="1:8" ht="21" customHeight="1" x14ac:dyDescent="0.15">
      <c r="A32" s="90" t="str">
        <f t="shared" si="0"/>
        <v/>
      </c>
      <c r="B32" s="91"/>
      <c r="C32" s="92"/>
      <c r="D32" s="98" t="s">
        <v>80</v>
      </c>
      <c r="E32" s="96"/>
      <c r="F32" s="93"/>
      <c r="G32" s="94"/>
      <c r="H32" s="10"/>
    </row>
    <row r="33" spans="1:8" ht="21" customHeight="1" x14ac:dyDescent="0.15">
      <c r="A33" s="90" t="str">
        <f t="shared" si="0"/>
        <v/>
      </c>
      <c r="B33" s="91"/>
      <c r="C33" s="92"/>
      <c r="D33" s="98" t="s">
        <v>80</v>
      </c>
      <c r="E33" s="96"/>
      <c r="F33" s="93"/>
      <c r="G33" s="94"/>
      <c r="H33" s="10"/>
    </row>
    <row r="34" spans="1:8" ht="21" customHeight="1" x14ac:dyDescent="0.15">
      <c r="A34" s="90" t="str">
        <f t="shared" si="0"/>
        <v/>
      </c>
      <c r="B34" s="91"/>
      <c r="C34" s="92"/>
      <c r="D34" s="98" t="s">
        <v>80</v>
      </c>
      <c r="E34" s="96"/>
      <c r="F34" s="93"/>
      <c r="G34" s="94"/>
      <c r="H34" s="10"/>
    </row>
    <row r="35" spans="1:8" ht="21" customHeight="1" x14ac:dyDescent="0.15">
      <c r="A35" s="90" t="str">
        <f t="shared" si="0"/>
        <v/>
      </c>
      <c r="B35" s="91"/>
      <c r="C35" s="92"/>
      <c r="D35" s="98" t="s">
        <v>80</v>
      </c>
      <c r="E35" s="96"/>
      <c r="F35" s="93"/>
      <c r="G35" s="94"/>
      <c r="H35" s="10"/>
    </row>
    <row r="36" spans="1:8" ht="21" customHeight="1" x14ac:dyDescent="0.15">
      <c r="A36" s="90" t="str">
        <f t="shared" si="0"/>
        <v/>
      </c>
      <c r="B36" s="91"/>
      <c r="C36" s="92"/>
      <c r="D36" s="98" t="s">
        <v>80</v>
      </c>
      <c r="E36" s="96"/>
      <c r="F36" s="93"/>
      <c r="G36" s="94"/>
      <c r="H36" s="10"/>
    </row>
    <row r="37" spans="1:8" ht="21" customHeight="1" x14ac:dyDescent="0.15">
      <c r="A37" s="90" t="str">
        <f t="shared" si="0"/>
        <v/>
      </c>
      <c r="B37" s="91"/>
      <c r="C37" s="92"/>
      <c r="D37" s="98" t="s">
        <v>80</v>
      </c>
      <c r="E37" s="96"/>
      <c r="F37" s="93"/>
      <c r="G37" s="94"/>
      <c r="H37" s="10"/>
    </row>
    <row r="38" spans="1:8" ht="21" customHeight="1" x14ac:dyDescent="0.15">
      <c r="A38" s="90" t="str">
        <f t="shared" si="0"/>
        <v/>
      </c>
      <c r="B38" s="91"/>
      <c r="C38" s="92"/>
      <c r="D38" s="98" t="s">
        <v>80</v>
      </c>
      <c r="E38" s="96"/>
      <c r="F38" s="93"/>
      <c r="G38" s="94"/>
      <c r="H38" s="10"/>
    </row>
    <row r="39" spans="1:8" ht="15" customHeight="1" x14ac:dyDescent="0.15">
      <c r="B39" s="7" t="s">
        <v>92</v>
      </c>
      <c r="C39" s="144">
        <f>EOMONTH(団体申込書!$G$3,10)</f>
        <v>45291</v>
      </c>
      <c r="D39" s="144"/>
      <c r="E39" s="144"/>
      <c r="F39" s="144"/>
      <c r="G39" s="144"/>
    </row>
    <row r="40" spans="1:8" ht="15" customHeight="1" x14ac:dyDescent="0.15">
      <c r="B40" s="7" t="s">
        <v>93</v>
      </c>
      <c r="C40" s="108" t="s">
        <v>98</v>
      </c>
    </row>
    <row r="41" spans="1:8" ht="15" customHeight="1" x14ac:dyDescent="0.15">
      <c r="B41" s="7" t="s">
        <v>94</v>
      </c>
      <c r="C41" s="108" t="s">
        <v>95</v>
      </c>
    </row>
    <row r="42" spans="1:8" ht="15" customHeight="1" x14ac:dyDescent="0.15">
      <c r="B42" s="7" t="s">
        <v>96</v>
      </c>
      <c r="C42" s="108" t="s">
        <v>97</v>
      </c>
    </row>
    <row r="43" spans="1:8" ht="18" customHeight="1" x14ac:dyDescent="0.15">
      <c r="B43" s="7"/>
      <c r="C43" s="108"/>
    </row>
    <row r="44" spans="1:8" ht="21" customHeight="1" x14ac:dyDescent="0.15">
      <c r="C44" s="24"/>
      <c r="E44" s="25"/>
    </row>
    <row r="45" spans="1:8" ht="21" customHeight="1" x14ac:dyDescent="0.15">
      <c r="C45" s="24"/>
      <c r="E45" s="25"/>
    </row>
    <row r="46" spans="1:8" ht="21" customHeight="1" x14ac:dyDescent="0.15">
      <c r="C46" s="24"/>
      <c r="E46" s="25"/>
    </row>
    <row r="47" spans="1:8" ht="21" customHeight="1" x14ac:dyDescent="0.15">
      <c r="C47" s="24"/>
      <c r="E47" s="25"/>
    </row>
    <row r="48" spans="1:8" ht="21" customHeight="1" x14ac:dyDescent="0.15">
      <c r="C48" s="24"/>
      <c r="E48" s="25"/>
    </row>
  </sheetData>
  <sheetProtection selectLockedCells="1"/>
  <mergeCells count="2">
    <mergeCell ref="D2:G2"/>
    <mergeCell ref="C39:G39"/>
  </mergeCells>
  <phoneticPr fontId="2"/>
  <dataValidations count="4">
    <dataValidation imeMode="hiragana" allowBlank="1" showInputMessage="1" showErrorMessage="1" sqref="D49:D65535 C40:C65535 A49:B65535 A3:G3 A4:C5 E4:E38 H39:IN39 H12:H38 A39:B43 E40:IN65535 H2:H10 A1:H1 I1:IN38 D40:D43 F4:G5 C6:C38 B2:C2" xr:uid="{00000000-0002-0000-0200-000000000000}"/>
    <dataValidation imeMode="off" allowBlank="1" showInputMessage="1" showErrorMessage="1" sqref="D44:D48 A44:A48 A6:A38 D4:D38 C39 D2:G2" xr:uid="{00000000-0002-0000-0200-000001000000}"/>
    <dataValidation type="list" imeMode="hiragana" allowBlank="1" showInputMessage="1" showErrorMessage="1" sqref="B44:B48 B6:B38" xr:uid="{00000000-0002-0000-0200-000002000000}">
      <formula1>"男,女,"</formula1>
    </dataValidation>
    <dataValidation type="list" imeMode="hiragana" allowBlank="1" showInputMessage="1" showErrorMessage="1" sqref="F6:G38" xr:uid="{2C5E5B36-B37C-4884-AF0D-9076539F77A1}">
      <formula1>"○,"</formula1>
    </dataValidation>
  </dataValidations>
  <pageMargins left="0.6692913385826772" right="0.11811023622047245" top="0.59055118110236227" bottom="0.35433070866141736" header="0.19685039370078741" footer="0.1574803149606299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６０歳男子ダブルス 春季</vt:lpstr>
      <vt:lpstr>団体申込書</vt:lpstr>
      <vt:lpstr>名簿シート</vt:lpstr>
      <vt:lpstr>団体申込書!Print_Area</vt:lpstr>
      <vt:lpstr>名簿シート!Print_Area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うえだきよし</dc:creator>
  <cp:lastModifiedBy>K.Hatsumi</cp:lastModifiedBy>
  <cp:lastPrinted>2023-02-27T02:47:57Z</cp:lastPrinted>
  <dcterms:created xsi:type="dcterms:W3CDTF">2003-02-05T07:02:47Z</dcterms:created>
  <dcterms:modified xsi:type="dcterms:W3CDTF">2023-06-25T10:03:01Z</dcterms:modified>
</cp:coreProperties>
</file>